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3"/>
  </bookViews>
  <sheets>
    <sheet name="Исполнение " sheetId="10" r:id="rId1"/>
    <sheet name="Качество " sheetId="7" r:id="rId2"/>
    <sheet name="Объем " sheetId="8" r:id="rId3"/>
    <sheet name="Итоговая оценка" sheetId="9" r:id="rId4"/>
  </sheets>
  <definedNames>
    <definedName name="_xlnm.Print_Area" localSheetId="3">'Итоговая оценка'!$A$1:$D$58</definedName>
    <definedName name="_xlnm.Print_Area" localSheetId="2">'Объем '!$A$1:$F$57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10" l="1"/>
  <c r="C17" i="10"/>
  <c r="D35" i="10"/>
  <c r="C35" i="10"/>
  <c r="C44" i="10"/>
  <c r="C42" i="10"/>
  <c r="C41" i="10"/>
  <c r="C38" i="10"/>
  <c r="C36" i="10"/>
  <c r="D36" i="10"/>
  <c r="C17" i="7" l="1"/>
  <c r="D51" i="8" l="1"/>
  <c r="C51" i="8"/>
  <c r="C51" i="7"/>
  <c r="E51" i="8" l="1"/>
  <c r="C16" i="7"/>
  <c r="C9" i="7"/>
  <c r="E56" i="8"/>
  <c r="D16" i="8"/>
  <c r="C34" i="7"/>
  <c r="C58" i="7" l="1"/>
  <c r="E38" i="10"/>
  <c r="E36" i="10"/>
  <c r="C34" i="10"/>
  <c r="E50" i="8" l="1"/>
  <c r="E49" i="8"/>
  <c r="E48" i="8"/>
  <c r="E47" i="8"/>
  <c r="E46" i="8"/>
  <c r="E45" i="8"/>
  <c r="E44" i="8"/>
  <c r="E43" i="8"/>
  <c r="E42" i="8"/>
  <c r="E41" i="8"/>
  <c r="E40" i="8"/>
  <c r="E39" i="8"/>
  <c r="E38" i="8"/>
  <c r="C36" i="9" s="1"/>
  <c r="E36" i="8"/>
  <c r="E35" i="8"/>
  <c r="D34" i="8"/>
  <c r="C34" i="8"/>
  <c r="E50" i="10"/>
  <c r="E49" i="10"/>
  <c r="E48" i="10"/>
  <c r="E47" i="10"/>
  <c r="E46" i="10"/>
  <c r="E45" i="10"/>
  <c r="E44" i="10"/>
  <c r="E43" i="10"/>
  <c r="E42" i="10"/>
  <c r="E41" i="10"/>
  <c r="E40" i="10"/>
  <c r="E39" i="10"/>
  <c r="D34" i="10"/>
  <c r="E35" i="10"/>
  <c r="C33" i="9" l="1"/>
  <c r="C41" i="9"/>
  <c r="C47" i="9"/>
  <c r="C48" i="9"/>
  <c r="C46" i="9"/>
  <c r="C45" i="9"/>
  <c r="C44" i="9"/>
  <c r="C43" i="9"/>
  <c r="C42" i="9"/>
  <c r="C40" i="9"/>
  <c r="C38" i="9"/>
  <c r="C37" i="9"/>
  <c r="C39" i="9"/>
  <c r="E34" i="8"/>
  <c r="E34" i="10"/>
  <c r="C34" i="9"/>
  <c r="D51" i="10"/>
  <c r="D9" i="10"/>
  <c r="C51" i="10"/>
  <c r="E51" i="10" l="1"/>
  <c r="C49" i="9" s="1"/>
  <c r="C32" i="9"/>
  <c r="E53" i="8"/>
  <c r="E18" i="8" l="1"/>
  <c r="E55" i="10" l="1"/>
  <c r="C53" i="9" s="1"/>
  <c r="E53" i="10"/>
  <c r="C51" i="9" s="1"/>
  <c r="E52" i="10"/>
  <c r="E56" i="10" l="1"/>
  <c r="C54" i="9" s="1"/>
  <c r="E18" i="10"/>
  <c r="C16" i="8" l="1"/>
  <c r="C9" i="10" l="1"/>
  <c r="E10" i="10"/>
  <c r="E11" i="10"/>
  <c r="E12" i="10"/>
  <c r="E13" i="10"/>
  <c r="E14" i="10"/>
  <c r="E15" i="10"/>
  <c r="E9" i="10" l="1"/>
  <c r="E20" i="10"/>
  <c r="E33" i="10" l="1"/>
  <c r="E32" i="10"/>
  <c r="E31" i="10"/>
  <c r="E30" i="10"/>
  <c r="E29" i="10"/>
  <c r="E28" i="10"/>
  <c r="E27" i="10"/>
  <c r="E26" i="10"/>
  <c r="E25" i="10"/>
  <c r="E24" i="10"/>
  <c r="E23" i="10"/>
  <c r="E21" i="10"/>
  <c r="D9" i="8" l="1"/>
  <c r="D58" i="8" s="1"/>
  <c r="E16" i="8" l="1"/>
  <c r="E52" i="8" l="1"/>
  <c r="C50" i="9" s="1"/>
  <c r="E33" i="8"/>
  <c r="C31" i="9" s="1"/>
  <c r="E32" i="8"/>
  <c r="C30" i="9" s="1"/>
  <c r="E31" i="8"/>
  <c r="C29" i="9" s="1"/>
  <c r="E30" i="8"/>
  <c r="C28" i="9" s="1"/>
  <c r="E29" i="8"/>
  <c r="E28" i="8"/>
  <c r="C26" i="9" s="1"/>
  <c r="E27" i="8"/>
  <c r="C25" i="9" s="1"/>
  <c r="E26" i="8"/>
  <c r="E25" i="8"/>
  <c r="C23" i="9" s="1"/>
  <c r="E24" i="8"/>
  <c r="E23" i="8"/>
  <c r="E22" i="8"/>
  <c r="E21" i="8"/>
  <c r="C19" i="9" s="1"/>
  <c r="E20" i="8"/>
  <c r="C18" i="9" s="1"/>
  <c r="C16" i="9"/>
  <c r="E17" i="8"/>
  <c r="E15" i="8"/>
  <c r="C13" i="9" s="1"/>
  <c r="E14" i="8"/>
  <c r="C12" i="9" s="1"/>
  <c r="E13" i="8"/>
  <c r="C11" i="9" s="1"/>
  <c r="E12" i="8"/>
  <c r="C10" i="9" s="1"/>
  <c r="E11" i="8"/>
  <c r="C9" i="9" s="1"/>
  <c r="E10" i="8"/>
  <c r="C8" i="9" s="1"/>
  <c r="C9" i="8"/>
  <c r="C58" i="8" s="1"/>
  <c r="E58" i="8" s="1"/>
  <c r="C22" i="9" l="1"/>
  <c r="E9" i="8"/>
  <c r="C7" i="9" s="1"/>
  <c r="C27" i="9"/>
  <c r="C24" i="9"/>
  <c r="C21" i="9"/>
  <c r="E17" i="10"/>
  <c r="C15" i="9"/>
  <c r="D16" i="10"/>
  <c r="D57" i="10" l="1"/>
  <c r="E22" i="10"/>
  <c r="C20" i="9" s="1"/>
  <c r="C16" i="10"/>
  <c r="E16" i="10" s="1"/>
  <c r="C14" i="9" s="1"/>
  <c r="C57" i="10" l="1"/>
  <c r="E57" i="10" l="1"/>
</calcChain>
</file>

<file path=xl/sharedStrings.xml><?xml version="1.0" encoding="utf-8"?>
<sst xmlns="http://schemas.openxmlformats.org/spreadsheetml/2006/main" count="257" uniqueCount="56">
  <si>
    <t>Наименование учреждения</t>
  </si>
  <si>
    <t>Значение оценки (%)</t>
  </si>
  <si>
    <t>Интерпретация оценки</t>
  </si>
  <si>
    <t>Наименование муниципальных услуг (работ)</t>
  </si>
  <si>
    <t>Управление образования и молодёжной политики администрации Нижневартовского района</t>
  </si>
  <si>
    <t>Плановое значение</t>
  </si>
  <si>
    <t>Фактическое значение</t>
  </si>
  <si>
    <t>Дошкольные  образовательные учреждения - всего, в т.ч.:</t>
  </si>
  <si>
    <t>МБОУ "Новоаганская общеобразовательная средняя школа № 1"</t>
  </si>
  <si>
    <t>МБОУ "Аганская общеобразовательная  средняя школа"</t>
  </si>
  <si>
    <t>МБОУ "Большетарховская общеобразовательная  средняя школа"</t>
  </si>
  <si>
    <t xml:space="preserve">МБОУ "Варьёганская общеобразовательная  средняя школа" </t>
  </si>
  <si>
    <t>МБОУ "Ватинская общеобразовательная средняя школа"</t>
  </si>
  <si>
    <t>МБОУ "Ваховская общеобразовательная средняя школа"</t>
  </si>
  <si>
    <t>МБОУ "Зайцевореченская общеобразовательная средняя школа"</t>
  </si>
  <si>
    <t>МБОУ "Корликовская общеобразовательная средняя школа"</t>
  </si>
  <si>
    <t xml:space="preserve">МБОУ "Охтеурская общеобразовательная средняя школа" </t>
  </si>
  <si>
    <t>МБОУ "Покурская общеобразовательная средняя школа"</t>
  </si>
  <si>
    <t>Общеобразовательные учреждения - всего, в том числе:</t>
  </si>
  <si>
    <t xml:space="preserve">Оценка эффективности  и  результативности выполнения муниципальных заданий на оказание муниципальных услуг (выполнение работ) 
</t>
  </si>
  <si>
    <t>Критерий  1  "Полнота  использования бюджетных средств на выполнение муниципального задания на оказание муниципальных услуг (выполнения работ)"</t>
  </si>
  <si>
    <t>Муниципальное задание выполнено в полном объеме</t>
  </si>
  <si>
    <t>Дошкольные  образовательные учреждения</t>
  </si>
  <si>
    <t xml:space="preserve">Общеобразовательные учреждения </t>
  </si>
  <si>
    <t xml:space="preserve"> Итоговая оценка эффективности и результативности выполнения муниципального задания на оказание  муниципальных услуг </t>
  </si>
  <si>
    <t>МБДОУ "Излучинский ДСКВ "Сказка"</t>
  </si>
  <si>
    <t>МБДОУ "Новоаганский ДСКВ "Лесная сказка"</t>
  </si>
  <si>
    <t>МБДОУ "Новоаганский ДСПиО "Солнышко"</t>
  </si>
  <si>
    <t>МБДОУ "Новоаганский ДСКВ "Снежинка"</t>
  </si>
  <si>
    <t>МБДОУ "Варьеганский ДСКВ "Олененок"</t>
  </si>
  <si>
    <t>МБДОУ "Ваховский ДС "Лесная сказка"</t>
  </si>
  <si>
    <t>МБОУ "Излучинская общеобразовательная начальная школа"</t>
  </si>
  <si>
    <t>МБОУ "Излучинская общеобразовательная средняя школа с углубленным изучением отдельных предметов № 1"</t>
  </si>
  <si>
    <t>МБОУ "Излучинская общеобразовательная средняя школа с углубленным изучением отдельных предметов № 2"</t>
  </si>
  <si>
    <t>МБОУ "Новоаганская общеобразовательная очно-заочная школа"</t>
  </si>
  <si>
    <t>МБОУ "Новоаганская общеобразовательная средняя школа имени маршала Советского Союза Г.К. Жукова"</t>
  </si>
  <si>
    <t>МБОУ "Ларьякская средняя школа"</t>
  </si>
  <si>
    <t xml:space="preserve">МБОУ "Чехломеевская основная школа" </t>
  </si>
  <si>
    <t>Критерий  2  "Качество оказания муниципальных услуг (выполнения работ)"</t>
  </si>
  <si>
    <t>Критерий  3   "Объемы оказания муниципальных услуг (выполнения работ)"</t>
  </si>
  <si>
    <t>Реализация основных общеобразовательных программ дошкольного образования</t>
  </si>
  <si>
    <t>Реализация дополнительных общеразвивающих программ</t>
  </si>
  <si>
    <t>2020  год</t>
  </si>
  <si>
    <t xml:space="preserve">Организация отдыха детей и молодежи            </t>
  </si>
  <si>
    <t>Муниципальные автономные учреждения - всего, в том числе:</t>
  </si>
  <si>
    <t>Организационно-методическое и психолого-медико-педагогическое сопровождение деятельности муниципальных образовательных учреждений</t>
  </si>
  <si>
    <t xml:space="preserve">Реализация основных общеобразовательных программ дошкольного, начального, основного, среднего общего образования / Предоставление питания </t>
  </si>
  <si>
    <t>Организация отдыха детей и молодежи</t>
  </si>
  <si>
    <t>Организация проведения общественно-значимых мероприятий в сфере образования, науки и молодежной политики (Национальный проект "Образование")</t>
  </si>
  <si>
    <t>МАУ ДО "Спектр";                                                                                            МАУ "Центр развития образования и молодежной политики Нижневартовского района"</t>
  </si>
  <si>
    <t xml:space="preserve">Исполнитель: </t>
  </si>
  <si>
    <t>2021 год</t>
  </si>
  <si>
    <t>2022  год</t>
  </si>
  <si>
    <t>2022 год</t>
  </si>
  <si>
    <t xml:space="preserve">Муниципальное задание выполнено в полном объеме </t>
  </si>
  <si>
    <t>экономист отдела планирования и контроля МАУ ДО «Спектр» Зотикова И.Н. 49 47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</si>
</sst>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/>
    <xf numFmtId="0" fontId="7" fillId="0" borderId="0" xfId="0" applyFont="1"/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9" fillId="0" borderId="0" xfId="0" applyFont="1"/>
    <xf numFmtId="4" fontId="1" fillId="0" borderId="0" xfId="0" applyNumberFormat="1" applyFont="1"/>
    <xf numFmtId="165" fontId="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2" fillId="0" borderId="0" xfId="0" applyFont="1" applyBorder="1"/>
    <xf numFmtId="164" fontId="5" fillId="0" borderId="0" xfId="1" applyFont="1" applyBorder="1"/>
    <xf numFmtId="165" fontId="5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4" fontId="1" fillId="0" borderId="0" xfId="0" applyNumberFormat="1" applyFont="1" applyBorder="1"/>
    <xf numFmtId="165" fontId="1" fillId="2" borderId="0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3" fontId="3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4" fontId="1" fillId="0" borderId="0" xfId="0" applyNumberFormat="1" applyFont="1" applyFill="1"/>
    <xf numFmtId="4" fontId="7" fillId="0" borderId="0" xfId="0" applyNumberFormat="1" applyFont="1" applyFill="1"/>
    <xf numFmtId="4" fontId="0" fillId="0" borderId="0" xfId="0" applyNumberFormat="1" applyFill="1"/>
    <xf numFmtId="0" fontId="0" fillId="0" borderId="0" xfId="0" applyFill="1"/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Fill="1"/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1"/>
  <sheetViews>
    <sheetView view="pageBreakPreview" topLeftCell="A52" zoomScale="85" zoomScaleNormal="100" zoomScaleSheetLayoutView="85" workbookViewId="0">
      <selection activeCell="F16" sqref="F16:F33"/>
    </sheetView>
  </sheetViews>
  <sheetFormatPr defaultRowHeight="15" x14ac:dyDescent="0.25"/>
  <cols>
    <col min="1" max="1" width="66.28515625" style="8" customWidth="1"/>
    <col min="2" max="2" width="25.5703125" style="8" customWidth="1"/>
    <col min="3" max="3" width="18.7109375" style="8" customWidth="1"/>
    <col min="4" max="4" width="17" style="8" customWidth="1"/>
    <col min="5" max="5" width="17.28515625" style="8" customWidth="1"/>
    <col min="6" max="6" width="26.28515625" style="73" customWidth="1"/>
    <col min="7" max="7" width="15.85546875" style="8" bestFit="1" customWidth="1"/>
    <col min="8" max="8" width="16.7109375" style="8" customWidth="1"/>
    <col min="9" max="9" width="17.85546875" style="9" customWidth="1"/>
    <col min="10" max="10" width="19" customWidth="1"/>
    <col min="11" max="12" width="13.85546875" bestFit="1" customWidth="1"/>
  </cols>
  <sheetData>
    <row r="1" spans="1:9" ht="6.75" customHeight="1" x14ac:dyDescent="0.25"/>
    <row r="2" spans="1:9" ht="23.25" customHeight="1" x14ac:dyDescent="0.25">
      <c r="A2" s="83" t="s">
        <v>19</v>
      </c>
      <c r="B2" s="83"/>
      <c r="C2" s="83"/>
      <c r="D2" s="83"/>
      <c r="E2" s="83"/>
      <c r="F2" s="83"/>
      <c r="G2" s="7"/>
    </row>
    <row r="3" spans="1:9" ht="15" customHeight="1" x14ac:dyDescent="0.25">
      <c r="A3" s="83" t="s">
        <v>52</v>
      </c>
      <c r="B3" s="83"/>
      <c r="C3" s="83"/>
      <c r="D3" s="83"/>
      <c r="E3" s="83"/>
      <c r="F3" s="83"/>
      <c r="G3" s="7"/>
    </row>
    <row r="4" spans="1:9" ht="23.25" customHeight="1" x14ac:dyDescent="0.25">
      <c r="A4" s="83" t="s">
        <v>20</v>
      </c>
      <c r="B4" s="83"/>
      <c r="C4" s="83"/>
      <c r="D4" s="83"/>
      <c r="E4" s="83"/>
      <c r="F4" s="83"/>
      <c r="G4" s="7"/>
    </row>
    <row r="5" spans="1:9" x14ac:dyDescent="0.25">
      <c r="A5" s="84" t="s">
        <v>4</v>
      </c>
      <c r="B5" s="84"/>
      <c r="C5" s="84"/>
      <c r="D5" s="84"/>
      <c r="E5" s="84"/>
      <c r="F5" s="84"/>
      <c r="G5" s="7"/>
    </row>
    <row r="6" spans="1:9" ht="6" customHeight="1" x14ac:dyDescent="0.25">
      <c r="A6" s="10"/>
      <c r="B6" s="10"/>
      <c r="C6" s="10"/>
      <c r="D6" s="10"/>
      <c r="E6" s="10"/>
      <c r="F6" s="74"/>
      <c r="G6" s="7"/>
    </row>
    <row r="7" spans="1:9" ht="25.5" x14ac:dyDescent="0.25">
      <c r="A7" s="1" t="s">
        <v>0</v>
      </c>
      <c r="B7" s="1" t="s">
        <v>3</v>
      </c>
      <c r="C7" s="1" t="s">
        <v>5</v>
      </c>
      <c r="D7" s="1" t="s">
        <v>6</v>
      </c>
      <c r="E7" s="1" t="s">
        <v>1</v>
      </c>
      <c r="F7" s="75" t="s">
        <v>2</v>
      </c>
      <c r="G7" s="11"/>
    </row>
    <row r="8" spans="1:9" ht="8.25" customHeight="1" x14ac:dyDescent="0.25">
      <c r="A8" s="6"/>
      <c r="B8" s="6"/>
      <c r="C8" s="6"/>
      <c r="D8" s="6"/>
      <c r="E8" s="6"/>
      <c r="F8" s="76"/>
      <c r="G8" s="11"/>
    </row>
    <row r="9" spans="1:9" s="5" customFormat="1" ht="15" customHeight="1" x14ac:dyDescent="0.25">
      <c r="A9" s="2" t="s">
        <v>7</v>
      </c>
      <c r="B9" s="85" t="s">
        <v>40</v>
      </c>
      <c r="C9" s="36">
        <f>SUM(C10:C15)</f>
        <v>301754591.14999998</v>
      </c>
      <c r="D9" s="36">
        <f>SUM(D10:D15)</f>
        <v>301475351.14999998</v>
      </c>
      <c r="E9" s="24">
        <f>D9/C9*100</f>
        <v>99.907461225714641</v>
      </c>
      <c r="F9" s="88" t="s">
        <v>21</v>
      </c>
      <c r="G9" s="23"/>
      <c r="H9" s="13"/>
      <c r="I9" s="14"/>
    </row>
    <row r="10" spans="1:9" ht="15.75" customHeight="1" x14ac:dyDescent="0.25">
      <c r="A10" s="3" t="s">
        <v>25</v>
      </c>
      <c r="B10" s="86"/>
      <c r="C10" s="37">
        <v>131435592.36</v>
      </c>
      <c r="D10" s="37">
        <v>131435592.36</v>
      </c>
      <c r="E10" s="25">
        <f>D10/C10*100</f>
        <v>100</v>
      </c>
      <c r="F10" s="89"/>
      <c r="G10" s="11"/>
    </row>
    <row r="11" spans="1:9" ht="15.75" customHeight="1" x14ac:dyDescent="0.25">
      <c r="A11" s="3" t="s">
        <v>26</v>
      </c>
      <c r="B11" s="86"/>
      <c r="C11" s="37">
        <v>41081282.759999998</v>
      </c>
      <c r="D11" s="37">
        <v>40802042.759999998</v>
      </c>
      <c r="E11" s="25">
        <f t="shared" ref="E11:E33" si="0">D11/C11*100</f>
        <v>99.320274389601366</v>
      </c>
      <c r="F11" s="89"/>
      <c r="G11" s="11"/>
    </row>
    <row r="12" spans="1:9" ht="15.75" customHeight="1" x14ac:dyDescent="0.25">
      <c r="A12" s="3" t="s">
        <v>27</v>
      </c>
      <c r="B12" s="86"/>
      <c r="C12" s="38">
        <v>37812115.039999999</v>
      </c>
      <c r="D12" s="38">
        <v>37812115.039999999</v>
      </c>
      <c r="E12" s="25">
        <f t="shared" si="0"/>
        <v>100</v>
      </c>
      <c r="F12" s="89"/>
    </row>
    <row r="13" spans="1:9" ht="15.75" customHeight="1" x14ac:dyDescent="0.25">
      <c r="A13" s="3" t="s">
        <v>28</v>
      </c>
      <c r="B13" s="86"/>
      <c r="C13" s="38">
        <v>41135395.939999998</v>
      </c>
      <c r="D13" s="38">
        <v>41135395.939999998</v>
      </c>
      <c r="E13" s="25">
        <f t="shared" si="0"/>
        <v>100</v>
      </c>
      <c r="F13" s="89"/>
    </row>
    <row r="14" spans="1:9" ht="15.75" customHeight="1" x14ac:dyDescent="0.25">
      <c r="A14" s="3" t="s">
        <v>29</v>
      </c>
      <c r="B14" s="86"/>
      <c r="C14" s="38">
        <v>26037856.34</v>
      </c>
      <c r="D14" s="38">
        <v>26037856.34</v>
      </c>
      <c r="E14" s="25">
        <f t="shared" si="0"/>
        <v>100</v>
      </c>
      <c r="F14" s="89"/>
    </row>
    <row r="15" spans="1:9" ht="15.75" customHeight="1" x14ac:dyDescent="0.25">
      <c r="A15" s="3" t="s">
        <v>30</v>
      </c>
      <c r="B15" s="87"/>
      <c r="C15" s="38">
        <v>24252348.710000001</v>
      </c>
      <c r="D15" s="38">
        <v>24252348.710000001</v>
      </c>
      <c r="E15" s="25">
        <f t="shared" si="0"/>
        <v>100</v>
      </c>
      <c r="F15" s="90"/>
    </row>
    <row r="16" spans="1:9" s="5" customFormat="1" ht="15" customHeight="1" x14ac:dyDescent="0.25">
      <c r="A16" s="35" t="s">
        <v>18</v>
      </c>
      <c r="B16" s="100" t="s">
        <v>46</v>
      </c>
      <c r="C16" s="41">
        <f>SUM(C17:C33)</f>
        <v>1484165168.6400001</v>
      </c>
      <c r="D16" s="41">
        <f>SUM(D17:D33)</f>
        <v>1482662243.4100001</v>
      </c>
      <c r="E16" s="24">
        <f>D16/C16*100</f>
        <v>99.898735985606152</v>
      </c>
      <c r="F16" s="101" t="s">
        <v>21</v>
      </c>
      <c r="G16" s="26"/>
      <c r="H16" s="13"/>
      <c r="I16" s="14"/>
    </row>
    <row r="17" spans="1:12" ht="18.75" customHeight="1" x14ac:dyDescent="0.25">
      <c r="A17" s="34" t="s">
        <v>31</v>
      </c>
      <c r="B17" s="100"/>
      <c r="C17" s="42">
        <f>193430924.72-C35</f>
        <v>192680147.33000001</v>
      </c>
      <c r="D17" s="42">
        <v>192680130.28999999</v>
      </c>
      <c r="E17" s="25">
        <f>D17/C17*100</f>
        <v>99.999991156328122</v>
      </c>
      <c r="F17" s="101"/>
      <c r="G17" s="26"/>
      <c r="H17" s="15"/>
      <c r="I17" s="29"/>
      <c r="J17" s="30"/>
      <c r="K17" s="30"/>
      <c r="L17" s="30"/>
    </row>
    <row r="18" spans="1:12" ht="28.5" customHeight="1" x14ac:dyDescent="0.25">
      <c r="A18" s="91" t="s">
        <v>32</v>
      </c>
      <c r="B18" s="100"/>
      <c r="C18" s="81">
        <v>230123776.59</v>
      </c>
      <c r="D18" s="81">
        <v>229988027.40000001</v>
      </c>
      <c r="E18" s="102">
        <f>D18/(C18+C19)*100</f>
        <v>99.941010358854896</v>
      </c>
      <c r="F18" s="101"/>
      <c r="G18" s="26"/>
      <c r="H18" s="15"/>
      <c r="I18" s="29"/>
      <c r="J18" s="30"/>
    </row>
    <row r="19" spans="1:12" ht="28.5" customHeight="1" x14ac:dyDescent="0.25">
      <c r="A19" s="92"/>
      <c r="B19" s="100"/>
      <c r="C19" s="82"/>
      <c r="D19" s="82"/>
      <c r="E19" s="103"/>
      <c r="F19" s="101"/>
      <c r="G19" s="26"/>
      <c r="H19" s="15"/>
      <c r="I19" s="29"/>
      <c r="J19" s="30"/>
    </row>
    <row r="20" spans="1:12" ht="33" customHeight="1" x14ac:dyDescent="0.25">
      <c r="A20" s="34" t="s">
        <v>33</v>
      </c>
      <c r="B20" s="100"/>
      <c r="C20" s="42">
        <v>169389206.33000001</v>
      </c>
      <c r="D20" s="42">
        <v>168657153.80000001</v>
      </c>
      <c r="E20" s="25">
        <f>D20/C20*100</f>
        <v>99.567828112628476</v>
      </c>
      <c r="F20" s="101"/>
      <c r="G20" s="26"/>
      <c r="H20" s="15"/>
      <c r="I20" s="29"/>
      <c r="J20" s="30"/>
    </row>
    <row r="21" spans="1:12" ht="18.75" customHeight="1" x14ac:dyDescent="0.25">
      <c r="A21" s="34" t="s">
        <v>8</v>
      </c>
      <c r="B21" s="100"/>
      <c r="C21" s="42">
        <v>88354180.829999998</v>
      </c>
      <c r="D21" s="42">
        <v>87963299.209999993</v>
      </c>
      <c r="E21" s="25">
        <f t="shared" si="0"/>
        <v>99.557596916944888</v>
      </c>
      <c r="F21" s="101"/>
      <c r="G21" s="26"/>
      <c r="H21" s="15"/>
      <c r="I21" s="29"/>
      <c r="J21" s="30"/>
    </row>
    <row r="22" spans="1:12" s="67" customFormat="1" ht="27" customHeight="1" x14ac:dyDescent="0.25">
      <c r="A22" s="34" t="s">
        <v>35</v>
      </c>
      <c r="B22" s="100"/>
      <c r="C22" s="42">
        <v>101464151.63</v>
      </c>
      <c r="D22" s="42">
        <v>101464151.63</v>
      </c>
      <c r="E22" s="25">
        <f t="shared" si="0"/>
        <v>100</v>
      </c>
      <c r="F22" s="101"/>
      <c r="G22" s="63"/>
      <c r="H22" s="64"/>
      <c r="I22" s="65"/>
      <c r="J22" s="66"/>
    </row>
    <row r="23" spans="1:12" ht="18.75" customHeight="1" x14ac:dyDescent="0.25">
      <c r="A23" s="34" t="s">
        <v>9</v>
      </c>
      <c r="B23" s="100"/>
      <c r="C23" s="42">
        <v>69181461.709999993</v>
      </c>
      <c r="D23" s="42">
        <v>69181459.849999994</v>
      </c>
      <c r="E23" s="25">
        <f t="shared" si="0"/>
        <v>99.999997311418483</v>
      </c>
      <c r="F23" s="101"/>
      <c r="G23" s="26"/>
      <c r="H23" s="15"/>
      <c r="I23" s="29"/>
      <c r="J23" s="30"/>
    </row>
    <row r="24" spans="1:12" ht="18.75" customHeight="1" x14ac:dyDescent="0.25">
      <c r="A24" s="34" t="s">
        <v>11</v>
      </c>
      <c r="B24" s="100"/>
      <c r="C24" s="42">
        <v>76470734.280000001</v>
      </c>
      <c r="D24" s="42">
        <v>76470733.409999996</v>
      </c>
      <c r="E24" s="25">
        <f t="shared" si="0"/>
        <v>99.999998862309852</v>
      </c>
      <c r="F24" s="101"/>
      <c r="G24" s="26"/>
      <c r="H24" s="15"/>
      <c r="I24" s="29"/>
      <c r="J24" s="30"/>
    </row>
    <row r="25" spans="1:12" ht="18.75" customHeight="1" x14ac:dyDescent="0.25">
      <c r="A25" s="34" t="s">
        <v>12</v>
      </c>
      <c r="B25" s="100"/>
      <c r="C25" s="42">
        <v>62534412.93</v>
      </c>
      <c r="D25" s="42">
        <v>62290278.299999997</v>
      </c>
      <c r="E25" s="25">
        <f t="shared" si="0"/>
        <v>99.609599549174177</v>
      </c>
      <c r="F25" s="101"/>
      <c r="G25" s="26"/>
      <c r="H25" s="15"/>
      <c r="I25" s="29"/>
      <c r="J25" s="30"/>
    </row>
    <row r="26" spans="1:12" ht="18.75" customHeight="1" x14ac:dyDescent="0.25">
      <c r="A26" s="34" t="s">
        <v>13</v>
      </c>
      <c r="B26" s="100"/>
      <c r="C26" s="42">
        <v>69015701.989999995</v>
      </c>
      <c r="D26" s="42">
        <v>69015621.989999995</v>
      </c>
      <c r="E26" s="25">
        <f t="shared" si="0"/>
        <v>99.999884084349361</v>
      </c>
      <c r="F26" s="101"/>
      <c r="G26" s="26"/>
      <c r="H26" s="15"/>
      <c r="I26" s="29"/>
      <c r="J26" s="30"/>
    </row>
    <row r="27" spans="1:12" ht="18" customHeight="1" x14ac:dyDescent="0.25">
      <c r="A27" s="34" t="s">
        <v>14</v>
      </c>
      <c r="B27" s="100"/>
      <c r="C27" s="42">
        <v>65516496.829999998</v>
      </c>
      <c r="D27" s="42">
        <v>65516493.630000003</v>
      </c>
      <c r="E27" s="25">
        <f t="shared" si="0"/>
        <v>99.999995115733981</v>
      </c>
      <c r="F27" s="101"/>
      <c r="G27" s="26"/>
      <c r="H27" s="15"/>
      <c r="I27" s="29"/>
      <c r="J27" s="30"/>
    </row>
    <row r="28" spans="1:12" ht="17.25" customHeight="1" x14ac:dyDescent="0.25">
      <c r="A28" s="34" t="s">
        <v>15</v>
      </c>
      <c r="B28" s="100"/>
      <c r="C28" s="42">
        <v>61649938.600000001</v>
      </c>
      <c r="D28" s="42">
        <v>61649937.840000004</v>
      </c>
      <c r="E28" s="25">
        <f t="shared" si="0"/>
        <v>99.999998767233166</v>
      </c>
      <c r="F28" s="101"/>
      <c r="G28" s="26"/>
      <c r="H28" s="15"/>
      <c r="I28" s="29"/>
      <c r="J28" s="30"/>
    </row>
    <row r="29" spans="1:12" ht="18.75" customHeight="1" x14ac:dyDescent="0.25">
      <c r="A29" s="34" t="s">
        <v>36</v>
      </c>
      <c r="B29" s="100"/>
      <c r="C29" s="42">
        <v>76245509.140000001</v>
      </c>
      <c r="D29" s="42">
        <v>76245507.609999999</v>
      </c>
      <c r="E29" s="25">
        <f t="shared" si="0"/>
        <v>99.999997993324428</v>
      </c>
      <c r="F29" s="101"/>
      <c r="G29" s="26"/>
      <c r="H29" s="15"/>
      <c r="I29" s="29"/>
      <c r="J29" s="30"/>
    </row>
    <row r="30" spans="1:12" ht="18.75" customHeight="1" x14ac:dyDescent="0.25">
      <c r="A30" s="34" t="s">
        <v>16</v>
      </c>
      <c r="B30" s="100"/>
      <c r="C30" s="42">
        <v>77022443.920000002</v>
      </c>
      <c r="D30" s="42">
        <v>77022443.900000006</v>
      </c>
      <c r="E30" s="25">
        <f t="shared" si="0"/>
        <v>99.999999974033543</v>
      </c>
      <c r="F30" s="101"/>
      <c r="G30" s="26"/>
      <c r="H30" s="15"/>
      <c r="I30" s="29"/>
      <c r="J30" s="30"/>
    </row>
    <row r="31" spans="1:12" ht="18.75" customHeight="1" x14ac:dyDescent="0.25">
      <c r="A31" s="34" t="s">
        <v>17</v>
      </c>
      <c r="B31" s="100"/>
      <c r="C31" s="42">
        <v>59271673.549999997</v>
      </c>
      <c r="D31" s="42">
        <v>59271671.729999997</v>
      </c>
      <c r="E31" s="25">
        <f t="shared" si="0"/>
        <v>99.999996929393262</v>
      </c>
      <c r="F31" s="101"/>
      <c r="G31" s="26"/>
      <c r="H31" s="15"/>
      <c r="I31" s="29"/>
      <c r="J31" s="30"/>
    </row>
    <row r="32" spans="1:12" ht="18.75" customHeight="1" x14ac:dyDescent="0.25">
      <c r="A32" s="34" t="s">
        <v>37</v>
      </c>
      <c r="B32" s="100"/>
      <c r="C32" s="42">
        <v>37533322.329999998</v>
      </c>
      <c r="D32" s="42">
        <v>37533322.170000002</v>
      </c>
      <c r="E32" s="25">
        <f t="shared" si="0"/>
        <v>99.999999573712145</v>
      </c>
      <c r="F32" s="101"/>
      <c r="G32" s="26"/>
      <c r="H32" s="15"/>
      <c r="I32" s="29"/>
      <c r="J32" s="30"/>
    </row>
    <row r="33" spans="1:10" x14ac:dyDescent="0.25">
      <c r="A33" s="34" t="s">
        <v>34</v>
      </c>
      <c r="B33" s="100"/>
      <c r="C33" s="42">
        <v>47712010.649999999</v>
      </c>
      <c r="D33" s="42">
        <v>47712010.649999999</v>
      </c>
      <c r="E33" s="25">
        <f t="shared" si="0"/>
        <v>100</v>
      </c>
      <c r="F33" s="101"/>
      <c r="G33" s="26"/>
      <c r="H33" s="15"/>
      <c r="I33" s="29"/>
      <c r="J33" s="30"/>
    </row>
    <row r="34" spans="1:10" x14ac:dyDescent="0.25">
      <c r="A34" s="35" t="s">
        <v>18</v>
      </c>
      <c r="B34" s="100" t="s">
        <v>43</v>
      </c>
      <c r="C34" s="41">
        <f>SUM(C35:C50)</f>
        <v>7103389.9199999999</v>
      </c>
      <c r="D34" s="41">
        <f>SUM(D35:D50)</f>
        <v>7102751.3499999996</v>
      </c>
      <c r="E34" s="24">
        <f>D34/C34*100</f>
        <v>99.991010348478795</v>
      </c>
      <c r="F34" s="101" t="s">
        <v>54</v>
      </c>
      <c r="G34" s="26"/>
      <c r="H34" s="15"/>
      <c r="I34" s="29"/>
      <c r="J34" s="30"/>
    </row>
    <row r="35" spans="1:10" x14ac:dyDescent="0.25">
      <c r="A35" s="34" t="s">
        <v>31</v>
      </c>
      <c r="B35" s="100"/>
      <c r="C35" s="42">
        <f>415410.55+276940.34+58426.5</f>
        <v>750777.39</v>
      </c>
      <c r="D35" s="42">
        <f>415410.55+276940.34+58426.46</f>
        <v>750777.35</v>
      </c>
      <c r="E35" s="25">
        <f>D35/C35*100</f>
        <v>99.999994672189047</v>
      </c>
      <c r="F35" s="101"/>
      <c r="G35" s="26"/>
      <c r="H35" s="15"/>
      <c r="I35" s="29"/>
      <c r="J35" s="30"/>
    </row>
    <row r="36" spans="1:10" ht="25.5" customHeight="1" x14ac:dyDescent="0.25">
      <c r="A36" s="91" t="s">
        <v>32</v>
      </c>
      <c r="B36" s="100"/>
      <c r="C36" s="81">
        <f>561819.11+374546.06</f>
        <v>936365.16999999993</v>
      </c>
      <c r="D36" s="81">
        <f>374355.56+561533.36</f>
        <v>935888.91999999993</v>
      </c>
      <c r="E36" s="102">
        <f>D36/(C36+C37)*100</f>
        <v>99.949138432818899</v>
      </c>
      <c r="F36" s="101"/>
      <c r="G36" s="26"/>
      <c r="H36" s="15"/>
      <c r="I36" s="29"/>
      <c r="J36" s="30"/>
    </row>
    <row r="37" spans="1:10" x14ac:dyDescent="0.25">
      <c r="A37" s="92"/>
      <c r="B37" s="100"/>
      <c r="C37" s="82"/>
      <c r="D37" s="82"/>
      <c r="E37" s="103"/>
      <c r="F37" s="101"/>
      <c r="G37" s="26"/>
      <c r="H37" s="15"/>
      <c r="I37" s="29"/>
      <c r="J37" s="30"/>
    </row>
    <row r="38" spans="1:10" ht="25.5" x14ac:dyDescent="0.25">
      <c r="A38" s="34" t="s">
        <v>33</v>
      </c>
      <c r="B38" s="100"/>
      <c r="C38" s="42">
        <f>425407.99+283605.32</f>
        <v>709013.31</v>
      </c>
      <c r="D38" s="42">
        <v>709013.31</v>
      </c>
      <c r="E38" s="25">
        <f>D38/C38*100</f>
        <v>100</v>
      </c>
      <c r="F38" s="101"/>
      <c r="G38" s="26"/>
      <c r="H38" s="15"/>
      <c r="I38" s="29"/>
      <c r="J38" s="30"/>
    </row>
    <row r="39" spans="1:10" x14ac:dyDescent="0.25">
      <c r="A39" s="34" t="s">
        <v>8</v>
      </c>
      <c r="B39" s="100"/>
      <c r="C39" s="42">
        <v>702755.87</v>
      </c>
      <c r="D39" s="42">
        <v>702718.32</v>
      </c>
      <c r="E39" s="25">
        <f t="shared" ref="E39:E50" si="1">D39/C39*100</f>
        <v>99.994656750430266</v>
      </c>
      <c r="F39" s="101"/>
      <c r="G39" s="26"/>
      <c r="H39" s="15"/>
      <c r="I39" s="29"/>
      <c r="J39" s="30"/>
    </row>
    <row r="40" spans="1:10" s="67" customFormat="1" ht="25.5" x14ac:dyDescent="0.25">
      <c r="A40" s="34" t="s">
        <v>35</v>
      </c>
      <c r="B40" s="100"/>
      <c r="C40" s="42">
        <v>977350.64</v>
      </c>
      <c r="D40" s="42">
        <f>39902.55+374978.68+562468.02</f>
        <v>977349.25</v>
      </c>
      <c r="E40" s="25">
        <f t="shared" si="1"/>
        <v>99.999857778780395</v>
      </c>
      <c r="F40" s="101"/>
      <c r="G40" s="63"/>
      <c r="H40" s="64"/>
      <c r="I40" s="65"/>
      <c r="J40" s="66"/>
    </row>
    <row r="41" spans="1:10" x14ac:dyDescent="0.25">
      <c r="A41" s="34" t="s">
        <v>9</v>
      </c>
      <c r="B41" s="100"/>
      <c r="C41" s="42">
        <f>197801.4+131867.61</f>
        <v>329669.01</v>
      </c>
      <c r="D41" s="42">
        <v>329669.01</v>
      </c>
      <c r="E41" s="25">
        <f t="shared" si="1"/>
        <v>100</v>
      </c>
      <c r="F41" s="101"/>
      <c r="G41" s="26"/>
      <c r="H41" s="15"/>
      <c r="I41" s="29"/>
      <c r="J41" s="30"/>
    </row>
    <row r="42" spans="1:10" x14ac:dyDescent="0.25">
      <c r="A42" s="34" t="s">
        <v>11</v>
      </c>
      <c r="B42" s="100"/>
      <c r="C42" s="42">
        <f>235021.43+156680.94</f>
        <v>391702.37</v>
      </c>
      <c r="D42" s="42">
        <v>391702.37</v>
      </c>
      <c r="E42" s="25">
        <f t="shared" si="1"/>
        <v>100</v>
      </c>
      <c r="F42" s="101"/>
      <c r="G42" s="26"/>
      <c r="H42" s="15"/>
      <c r="I42" s="29"/>
      <c r="J42" s="30"/>
    </row>
    <row r="43" spans="1:10" x14ac:dyDescent="0.25">
      <c r="A43" s="34" t="s">
        <v>12</v>
      </c>
      <c r="B43" s="100"/>
      <c r="C43" s="42">
        <v>235655.67</v>
      </c>
      <c r="D43" s="42">
        <v>235655.67</v>
      </c>
      <c r="E43" s="25">
        <f t="shared" si="1"/>
        <v>100</v>
      </c>
      <c r="F43" s="101"/>
      <c r="G43" s="26"/>
      <c r="H43" s="15"/>
      <c r="I43" s="29"/>
      <c r="J43" s="30"/>
    </row>
    <row r="44" spans="1:10" x14ac:dyDescent="0.25">
      <c r="A44" s="34" t="s">
        <v>13</v>
      </c>
      <c r="B44" s="100"/>
      <c r="C44" s="42">
        <f>136080+90720+41879.97</f>
        <v>268679.96999999997</v>
      </c>
      <c r="D44" s="42">
        <v>268679.96999999997</v>
      </c>
      <c r="E44" s="25">
        <f t="shared" si="1"/>
        <v>100</v>
      </c>
      <c r="F44" s="101"/>
      <c r="G44" s="26"/>
      <c r="H44" s="15"/>
      <c r="I44" s="29"/>
      <c r="J44" s="30"/>
    </row>
    <row r="45" spans="1:10" x14ac:dyDescent="0.25">
      <c r="A45" s="34" t="s">
        <v>14</v>
      </c>
      <c r="B45" s="100"/>
      <c r="C45" s="42">
        <v>218074.6</v>
      </c>
      <c r="D45" s="42">
        <v>218074.6</v>
      </c>
      <c r="E45" s="25">
        <f t="shared" si="1"/>
        <v>100</v>
      </c>
      <c r="F45" s="101"/>
      <c r="G45" s="26"/>
      <c r="H45" s="15"/>
      <c r="I45" s="29"/>
      <c r="J45" s="30"/>
    </row>
    <row r="46" spans="1:10" x14ac:dyDescent="0.25">
      <c r="A46" s="34" t="s">
        <v>15</v>
      </c>
      <c r="B46" s="100"/>
      <c r="C46" s="42">
        <v>383606.1</v>
      </c>
      <c r="D46" s="42">
        <v>383606.1</v>
      </c>
      <c r="E46" s="25">
        <f t="shared" si="1"/>
        <v>100</v>
      </c>
      <c r="F46" s="101"/>
      <c r="G46" s="26"/>
      <c r="H46" s="15"/>
      <c r="I46" s="29"/>
      <c r="J46" s="30"/>
    </row>
    <row r="47" spans="1:10" x14ac:dyDescent="0.25">
      <c r="A47" s="34" t="s">
        <v>36</v>
      </c>
      <c r="B47" s="100"/>
      <c r="C47" s="42">
        <v>469364.32</v>
      </c>
      <c r="D47" s="42">
        <v>469254.07</v>
      </c>
      <c r="E47" s="25">
        <f t="shared" si="1"/>
        <v>99.976510783776661</v>
      </c>
      <c r="F47" s="101"/>
      <c r="G47" s="26"/>
      <c r="H47" s="15"/>
      <c r="I47" s="29"/>
      <c r="J47" s="30"/>
    </row>
    <row r="48" spans="1:10" x14ac:dyDescent="0.25">
      <c r="A48" s="34" t="s">
        <v>16</v>
      </c>
      <c r="B48" s="100"/>
      <c r="C48" s="42">
        <v>264591.21000000002</v>
      </c>
      <c r="D48" s="42">
        <v>264578.12</v>
      </c>
      <c r="E48" s="25">
        <f t="shared" si="1"/>
        <v>99.995052745705337</v>
      </c>
      <c r="F48" s="101"/>
      <c r="G48" s="26"/>
      <c r="H48" s="15"/>
      <c r="I48" s="29"/>
      <c r="J48" s="30"/>
    </row>
    <row r="49" spans="1:10" x14ac:dyDescent="0.25">
      <c r="A49" s="34" t="s">
        <v>17</v>
      </c>
      <c r="B49" s="100"/>
      <c r="C49" s="42">
        <v>285606.55</v>
      </c>
      <c r="D49" s="42">
        <v>285606.55</v>
      </c>
      <c r="E49" s="25">
        <f t="shared" si="1"/>
        <v>100</v>
      </c>
      <c r="F49" s="101"/>
      <c r="G49" s="26"/>
      <c r="H49" s="15"/>
      <c r="I49" s="29"/>
      <c r="J49" s="30"/>
    </row>
    <row r="50" spans="1:10" x14ac:dyDescent="0.25">
      <c r="A50" s="34" t="s">
        <v>37</v>
      </c>
      <c r="B50" s="100"/>
      <c r="C50" s="42">
        <v>180177.74</v>
      </c>
      <c r="D50" s="42">
        <v>180177.74</v>
      </c>
      <c r="E50" s="25">
        <f t="shared" si="1"/>
        <v>100</v>
      </c>
      <c r="F50" s="101"/>
      <c r="G50" s="26"/>
      <c r="H50" s="15"/>
      <c r="I50" s="29"/>
      <c r="J50" s="30"/>
    </row>
    <row r="51" spans="1:10" s="5" customFormat="1" ht="20.25" customHeight="1" x14ac:dyDescent="0.25">
      <c r="A51" s="2" t="s">
        <v>44</v>
      </c>
      <c r="B51" s="43"/>
      <c r="C51" s="32">
        <f>C52+C53+C55+C56</f>
        <v>142689340.24000001</v>
      </c>
      <c r="D51" s="32">
        <f>D52+D53+D54+D55+D56</f>
        <v>142254595.24000001</v>
      </c>
      <c r="E51" s="16">
        <f>D51/C51*100</f>
        <v>99.695320618016197</v>
      </c>
      <c r="F51" s="77"/>
      <c r="G51" s="13"/>
      <c r="H51" s="13"/>
      <c r="I51" s="14"/>
    </row>
    <row r="52" spans="1:10" ht="34.5" customHeight="1" x14ac:dyDescent="0.25">
      <c r="A52" s="91" t="s">
        <v>49</v>
      </c>
      <c r="B52" s="33" t="s">
        <v>41</v>
      </c>
      <c r="C52" s="42">
        <v>132466325.31</v>
      </c>
      <c r="D52" s="42">
        <v>132391269.39</v>
      </c>
      <c r="E52" s="55">
        <f>D52/C52*100</f>
        <v>99.943339622485666</v>
      </c>
      <c r="F52" s="78" t="s">
        <v>21</v>
      </c>
      <c r="G52" s="15"/>
    </row>
    <row r="53" spans="1:10" ht="34.5" customHeight="1" x14ac:dyDescent="0.25">
      <c r="A53" s="99"/>
      <c r="B53" s="95" t="s">
        <v>48</v>
      </c>
      <c r="C53" s="96">
        <v>1334760</v>
      </c>
      <c r="D53" s="81">
        <v>1144241.02</v>
      </c>
      <c r="E53" s="97">
        <f>(D54+D53)/C53*100</f>
        <v>85.726349306242327</v>
      </c>
      <c r="F53" s="93" t="s">
        <v>54</v>
      </c>
      <c r="G53" s="15"/>
    </row>
    <row r="54" spans="1:10" ht="69" customHeight="1" x14ac:dyDescent="0.25">
      <c r="A54" s="99"/>
      <c r="B54" s="95"/>
      <c r="C54" s="96"/>
      <c r="D54" s="82"/>
      <c r="E54" s="98"/>
      <c r="F54" s="94"/>
      <c r="G54" s="15"/>
    </row>
    <row r="55" spans="1:10" s="5" customFormat="1" hidden="1" x14ac:dyDescent="0.25">
      <c r="A55" s="99"/>
      <c r="B55" s="39"/>
      <c r="C55" s="72"/>
      <c r="D55" s="72"/>
      <c r="E55" s="55" t="e">
        <f>D55/C55*100</f>
        <v>#DIV/0!</v>
      </c>
      <c r="F55" s="78"/>
      <c r="G55" s="15"/>
      <c r="H55" s="13"/>
      <c r="I55" s="14"/>
    </row>
    <row r="56" spans="1:10" s="5" customFormat="1" ht="104.25" customHeight="1" x14ac:dyDescent="0.25">
      <c r="A56" s="92"/>
      <c r="B56" s="31" t="s">
        <v>43</v>
      </c>
      <c r="C56" s="42">
        <v>8888254.9299999997</v>
      </c>
      <c r="D56" s="42">
        <v>8719084.8300000001</v>
      </c>
      <c r="E56" s="55">
        <f>D56/C56*100</f>
        <v>98.096700630975263</v>
      </c>
      <c r="F56" s="35" t="s">
        <v>54</v>
      </c>
      <c r="G56" s="15"/>
      <c r="H56" s="13"/>
      <c r="I56" s="14"/>
    </row>
    <row r="57" spans="1:10" x14ac:dyDescent="0.25">
      <c r="A57" s="58"/>
      <c r="B57" s="58"/>
      <c r="C57" s="32">
        <f>C9+C16+C34+C51</f>
        <v>1935712489.95</v>
      </c>
      <c r="D57" s="32">
        <f>D9+D16+D34+D51</f>
        <v>1933494941.1499999</v>
      </c>
      <c r="E57" s="24">
        <f>D57/C57*100</f>
        <v>99.885440177117545</v>
      </c>
      <c r="F57" s="79"/>
    </row>
    <row r="58" spans="1:10" x14ac:dyDescent="0.25">
      <c r="C58" s="15"/>
      <c r="D58" s="15"/>
      <c r="E58" s="27"/>
    </row>
    <row r="59" spans="1:10" x14ac:dyDescent="0.25">
      <c r="C59" s="15"/>
      <c r="D59" s="15"/>
      <c r="E59" s="15"/>
    </row>
    <row r="60" spans="1:10" x14ac:dyDescent="0.25">
      <c r="B60" s="40"/>
      <c r="C60" s="15"/>
      <c r="D60" s="15"/>
      <c r="E60" s="15"/>
    </row>
    <row r="61" spans="1:10" x14ac:dyDescent="0.25">
      <c r="C61" s="15"/>
      <c r="D61" s="15"/>
      <c r="E61" s="15"/>
    </row>
    <row r="62" spans="1:10" x14ac:dyDescent="0.25">
      <c r="C62" s="15"/>
      <c r="D62" s="15"/>
      <c r="E62" s="15"/>
    </row>
    <row r="63" spans="1:10" x14ac:dyDescent="0.25">
      <c r="C63" s="15"/>
      <c r="D63" s="15"/>
      <c r="E63" s="15"/>
    </row>
    <row r="64" spans="1:10" x14ac:dyDescent="0.25">
      <c r="C64" s="15"/>
      <c r="D64" s="15"/>
      <c r="E64" s="15"/>
    </row>
    <row r="65" spans="3:5" x14ac:dyDescent="0.25">
      <c r="C65" s="15"/>
      <c r="D65" s="15"/>
      <c r="E65" s="15"/>
    </row>
    <row r="66" spans="3:5" x14ac:dyDescent="0.25">
      <c r="C66" s="15"/>
      <c r="D66" s="15"/>
      <c r="E66" s="15"/>
    </row>
    <row r="67" spans="3:5" x14ac:dyDescent="0.25">
      <c r="C67" s="15"/>
      <c r="D67" s="15"/>
      <c r="E67" s="15"/>
    </row>
    <row r="68" spans="3:5" x14ac:dyDescent="0.25">
      <c r="C68" s="15"/>
      <c r="D68" s="15"/>
      <c r="E68" s="15"/>
    </row>
    <row r="69" spans="3:5" x14ac:dyDescent="0.25">
      <c r="C69" s="15"/>
      <c r="D69" s="15"/>
      <c r="E69" s="15"/>
    </row>
    <row r="70" spans="3:5" x14ac:dyDescent="0.25">
      <c r="C70" s="15"/>
      <c r="D70" s="15"/>
      <c r="E70" s="15"/>
    </row>
    <row r="71" spans="3:5" x14ac:dyDescent="0.25">
      <c r="C71" s="15"/>
      <c r="D71" s="15"/>
      <c r="E71" s="15"/>
    </row>
    <row r="72" spans="3:5" x14ac:dyDescent="0.25">
      <c r="C72" s="15"/>
      <c r="D72" s="15"/>
      <c r="E72" s="15"/>
    </row>
    <row r="73" spans="3:5" x14ac:dyDescent="0.25">
      <c r="C73" s="15"/>
      <c r="D73" s="15"/>
      <c r="E73" s="15"/>
    </row>
    <row r="74" spans="3:5" x14ac:dyDescent="0.25">
      <c r="C74" s="15"/>
      <c r="D74" s="15"/>
      <c r="E74" s="15"/>
    </row>
    <row r="75" spans="3:5" x14ac:dyDescent="0.25">
      <c r="C75" s="15"/>
      <c r="D75" s="15"/>
      <c r="E75" s="15"/>
    </row>
    <row r="76" spans="3:5" x14ac:dyDescent="0.25">
      <c r="C76" s="15"/>
      <c r="D76" s="15"/>
      <c r="E76" s="15"/>
    </row>
    <row r="77" spans="3:5" x14ac:dyDescent="0.25">
      <c r="C77" s="15"/>
      <c r="D77" s="15"/>
      <c r="E77" s="15"/>
    </row>
    <row r="78" spans="3:5" x14ac:dyDescent="0.25">
      <c r="C78" s="15"/>
      <c r="D78" s="15"/>
      <c r="E78" s="15"/>
    </row>
    <row r="79" spans="3:5" x14ac:dyDescent="0.25">
      <c r="C79" s="15"/>
      <c r="D79" s="15"/>
      <c r="E79" s="15"/>
    </row>
    <row r="80" spans="3:5" x14ac:dyDescent="0.25">
      <c r="C80" s="15"/>
      <c r="D80" s="15"/>
      <c r="E80" s="15"/>
    </row>
    <row r="81" spans="3:5" x14ac:dyDescent="0.25">
      <c r="C81" s="15"/>
      <c r="D81" s="15"/>
      <c r="E81" s="15"/>
    </row>
    <row r="82" spans="3:5" x14ac:dyDescent="0.25">
      <c r="C82" s="15"/>
      <c r="D82" s="15"/>
      <c r="E82" s="15"/>
    </row>
    <row r="83" spans="3:5" x14ac:dyDescent="0.25">
      <c r="C83" s="15"/>
      <c r="D83" s="15"/>
      <c r="E83" s="15"/>
    </row>
    <row r="84" spans="3:5" x14ac:dyDescent="0.25">
      <c r="C84" s="15"/>
      <c r="D84" s="15"/>
      <c r="E84" s="15"/>
    </row>
    <row r="85" spans="3:5" x14ac:dyDescent="0.25">
      <c r="C85" s="15"/>
      <c r="D85" s="15"/>
      <c r="E85" s="15"/>
    </row>
    <row r="86" spans="3:5" x14ac:dyDescent="0.25">
      <c r="C86" s="15"/>
      <c r="D86" s="15"/>
      <c r="E86" s="15"/>
    </row>
    <row r="87" spans="3:5" x14ac:dyDescent="0.25">
      <c r="C87" s="15"/>
      <c r="D87" s="15"/>
      <c r="E87" s="15"/>
    </row>
    <row r="88" spans="3:5" x14ac:dyDescent="0.25">
      <c r="C88" s="15"/>
      <c r="D88" s="15"/>
      <c r="E88" s="15"/>
    </row>
    <row r="89" spans="3:5" x14ac:dyDescent="0.25">
      <c r="C89" s="15"/>
      <c r="D89" s="15"/>
      <c r="E89" s="15"/>
    </row>
    <row r="90" spans="3:5" x14ac:dyDescent="0.25">
      <c r="C90" s="15"/>
      <c r="D90" s="15"/>
      <c r="E90" s="15"/>
    </row>
    <row r="91" spans="3:5" x14ac:dyDescent="0.25">
      <c r="C91" s="15"/>
      <c r="D91" s="15"/>
      <c r="E91" s="15"/>
    </row>
    <row r="92" spans="3:5" x14ac:dyDescent="0.25">
      <c r="C92" s="15"/>
      <c r="D92" s="15"/>
      <c r="E92" s="15"/>
    </row>
    <row r="93" spans="3:5" x14ac:dyDescent="0.25">
      <c r="C93" s="15"/>
      <c r="D93" s="15"/>
      <c r="E93" s="15"/>
    </row>
    <row r="94" spans="3:5" x14ac:dyDescent="0.25">
      <c r="C94" s="15"/>
      <c r="D94" s="15"/>
      <c r="E94" s="15"/>
    </row>
    <row r="95" spans="3:5" x14ac:dyDescent="0.25">
      <c r="C95" s="15"/>
      <c r="D95" s="15"/>
      <c r="E95" s="15"/>
    </row>
    <row r="96" spans="3:5" x14ac:dyDescent="0.25">
      <c r="C96" s="15"/>
      <c r="D96" s="15"/>
      <c r="E96" s="15"/>
    </row>
    <row r="97" spans="3:5" x14ac:dyDescent="0.25">
      <c r="C97" s="15"/>
      <c r="D97" s="15"/>
      <c r="E97" s="15"/>
    </row>
    <row r="98" spans="3:5" x14ac:dyDescent="0.25">
      <c r="C98" s="15"/>
      <c r="D98" s="15"/>
      <c r="E98" s="15"/>
    </row>
    <row r="99" spans="3:5" x14ac:dyDescent="0.25">
      <c r="C99" s="15"/>
      <c r="D99" s="15"/>
      <c r="E99" s="15"/>
    </row>
    <row r="100" spans="3:5" x14ac:dyDescent="0.25">
      <c r="C100" s="15"/>
      <c r="D100" s="15"/>
      <c r="E100" s="15"/>
    </row>
    <row r="101" spans="3:5" x14ac:dyDescent="0.25">
      <c r="C101" s="15"/>
      <c r="D101" s="15"/>
      <c r="E101" s="15"/>
    </row>
    <row r="102" spans="3:5" x14ac:dyDescent="0.25">
      <c r="C102" s="15"/>
      <c r="D102" s="15"/>
      <c r="E102" s="15"/>
    </row>
    <row r="103" spans="3:5" x14ac:dyDescent="0.25">
      <c r="C103" s="15"/>
      <c r="D103" s="15"/>
      <c r="E103" s="15"/>
    </row>
    <row r="104" spans="3:5" x14ac:dyDescent="0.25">
      <c r="C104" s="15"/>
      <c r="D104" s="15"/>
      <c r="E104" s="15"/>
    </row>
    <row r="105" spans="3:5" x14ac:dyDescent="0.25">
      <c r="C105" s="15"/>
      <c r="D105" s="15"/>
      <c r="E105" s="15"/>
    </row>
    <row r="106" spans="3:5" x14ac:dyDescent="0.25">
      <c r="C106" s="15"/>
      <c r="D106" s="15"/>
      <c r="E106" s="15"/>
    </row>
    <row r="107" spans="3:5" x14ac:dyDescent="0.25">
      <c r="C107" s="15"/>
      <c r="D107" s="15"/>
      <c r="E107" s="15"/>
    </row>
    <row r="108" spans="3:5" x14ac:dyDescent="0.25">
      <c r="C108" s="15"/>
      <c r="D108" s="15"/>
      <c r="E108" s="15"/>
    </row>
    <row r="109" spans="3:5" x14ac:dyDescent="0.25">
      <c r="C109" s="15"/>
      <c r="D109" s="15"/>
      <c r="E109" s="15"/>
    </row>
    <row r="110" spans="3:5" x14ac:dyDescent="0.25">
      <c r="C110" s="15"/>
      <c r="D110" s="15"/>
      <c r="E110" s="15"/>
    </row>
    <row r="111" spans="3:5" x14ac:dyDescent="0.25">
      <c r="C111" s="15"/>
      <c r="D111" s="15"/>
      <c r="E111" s="15"/>
    </row>
    <row r="112" spans="3:5" x14ac:dyDescent="0.25">
      <c r="C112" s="15"/>
      <c r="D112" s="15"/>
      <c r="E112" s="15"/>
    </row>
    <row r="113" spans="3:5" x14ac:dyDescent="0.25">
      <c r="C113" s="15"/>
      <c r="D113" s="15"/>
      <c r="E113" s="15"/>
    </row>
    <row r="114" spans="3:5" x14ac:dyDescent="0.25">
      <c r="C114" s="15"/>
      <c r="D114" s="15"/>
      <c r="E114" s="15"/>
    </row>
    <row r="115" spans="3:5" x14ac:dyDescent="0.25">
      <c r="C115" s="15"/>
      <c r="D115" s="15"/>
      <c r="E115" s="15"/>
    </row>
    <row r="116" spans="3:5" x14ac:dyDescent="0.25">
      <c r="C116" s="15"/>
      <c r="D116" s="15"/>
      <c r="E116" s="15"/>
    </row>
    <row r="117" spans="3:5" x14ac:dyDescent="0.25">
      <c r="C117" s="15"/>
      <c r="D117" s="15"/>
      <c r="E117" s="15"/>
    </row>
    <row r="118" spans="3:5" x14ac:dyDescent="0.25">
      <c r="C118" s="15"/>
      <c r="D118" s="15"/>
      <c r="E118" s="15"/>
    </row>
    <row r="119" spans="3:5" x14ac:dyDescent="0.25">
      <c r="C119" s="15"/>
      <c r="D119" s="15"/>
      <c r="E119" s="15"/>
    </row>
    <row r="120" spans="3:5" x14ac:dyDescent="0.25">
      <c r="C120" s="15"/>
      <c r="D120" s="15"/>
      <c r="E120" s="15"/>
    </row>
    <row r="121" spans="3:5" x14ac:dyDescent="0.25">
      <c r="C121" s="15"/>
      <c r="D121" s="15"/>
      <c r="E121" s="15"/>
    </row>
    <row r="122" spans="3:5" x14ac:dyDescent="0.25">
      <c r="C122" s="15"/>
      <c r="D122" s="15"/>
      <c r="E122" s="15"/>
    </row>
    <row r="123" spans="3:5" x14ac:dyDescent="0.25">
      <c r="C123" s="15"/>
      <c r="D123" s="15"/>
      <c r="E123" s="15"/>
    </row>
    <row r="124" spans="3:5" x14ac:dyDescent="0.25">
      <c r="C124" s="15"/>
      <c r="D124" s="15"/>
      <c r="E124" s="15"/>
    </row>
    <row r="125" spans="3:5" x14ac:dyDescent="0.25">
      <c r="C125" s="15"/>
      <c r="D125" s="15"/>
      <c r="E125" s="15"/>
    </row>
    <row r="126" spans="3:5" x14ac:dyDescent="0.25">
      <c r="C126" s="15"/>
      <c r="D126" s="15"/>
      <c r="E126" s="15"/>
    </row>
    <row r="127" spans="3:5" x14ac:dyDescent="0.25">
      <c r="C127" s="15"/>
      <c r="D127" s="15"/>
      <c r="E127" s="15"/>
    </row>
    <row r="128" spans="3:5" x14ac:dyDescent="0.25">
      <c r="C128" s="15"/>
      <c r="D128" s="15"/>
      <c r="E128" s="15"/>
    </row>
    <row r="129" spans="3:5" x14ac:dyDescent="0.25">
      <c r="C129" s="15"/>
      <c r="D129" s="15"/>
      <c r="E129" s="15"/>
    </row>
    <row r="130" spans="3:5" x14ac:dyDescent="0.25">
      <c r="C130" s="15"/>
      <c r="D130" s="15"/>
      <c r="E130" s="15"/>
    </row>
    <row r="131" spans="3:5" x14ac:dyDescent="0.25">
      <c r="C131" s="15"/>
      <c r="D131" s="15"/>
      <c r="E131" s="15"/>
    </row>
    <row r="132" spans="3:5" x14ac:dyDescent="0.25">
      <c r="C132" s="15"/>
      <c r="D132" s="15"/>
      <c r="E132" s="15"/>
    </row>
    <row r="133" spans="3:5" x14ac:dyDescent="0.25">
      <c r="C133" s="15"/>
      <c r="D133" s="15"/>
      <c r="E133" s="15"/>
    </row>
    <row r="134" spans="3:5" x14ac:dyDescent="0.25">
      <c r="C134" s="15"/>
      <c r="D134" s="15"/>
      <c r="E134" s="15"/>
    </row>
    <row r="135" spans="3:5" x14ac:dyDescent="0.25">
      <c r="C135" s="15"/>
      <c r="D135" s="15"/>
      <c r="E135" s="15"/>
    </row>
    <row r="136" spans="3:5" x14ac:dyDescent="0.25">
      <c r="C136" s="15"/>
      <c r="D136" s="15"/>
      <c r="E136" s="15"/>
    </row>
    <row r="137" spans="3:5" x14ac:dyDescent="0.25">
      <c r="C137" s="15"/>
      <c r="D137" s="15"/>
      <c r="E137" s="15"/>
    </row>
    <row r="138" spans="3:5" x14ac:dyDescent="0.25">
      <c r="C138" s="15"/>
      <c r="D138" s="15"/>
      <c r="E138" s="15"/>
    </row>
    <row r="139" spans="3:5" x14ac:dyDescent="0.25">
      <c r="C139" s="15"/>
      <c r="D139" s="15"/>
      <c r="E139" s="15"/>
    </row>
    <row r="140" spans="3:5" x14ac:dyDescent="0.25">
      <c r="C140" s="15"/>
      <c r="D140" s="15"/>
      <c r="E140" s="15"/>
    </row>
    <row r="141" spans="3:5" x14ac:dyDescent="0.25">
      <c r="C141" s="15"/>
      <c r="D141" s="15"/>
      <c r="E141" s="15"/>
    </row>
    <row r="142" spans="3:5" x14ac:dyDescent="0.25">
      <c r="C142" s="15"/>
      <c r="D142" s="15"/>
      <c r="E142" s="15"/>
    </row>
    <row r="143" spans="3:5" x14ac:dyDescent="0.25">
      <c r="C143" s="15"/>
      <c r="D143" s="15"/>
      <c r="E143" s="15"/>
    </row>
    <row r="144" spans="3:5" x14ac:dyDescent="0.25">
      <c r="C144" s="15"/>
      <c r="D144" s="15"/>
      <c r="E144" s="15"/>
    </row>
    <row r="145" spans="3:5" x14ac:dyDescent="0.25">
      <c r="C145" s="15"/>
      <c r="D145" s="15"/>
      <c r="E145" s="15"/>
    </row>
    <row r="146" spans="3:5" x14ac:dyDescent="0.25">
      <c r="C146" s="15"/>
      <c r="D146" s="15"/>
      <c r="E146" s="15"/>
    </row>
    <row r="147" spans="3:5" x14ac:dyDescent="0.25">
      <c r="C147" s="15"/>
      <c r="D147" s="15"/>
      <c r="E147" s="15"/>
    </row>
    <row r="148" spans="3:5" x14ac:dyDescent="0.25">
      <c r="C148" s="15"/>
      <c r="D148" s="15"/>
      <c r="E148" s="15"/>
    </row>
    <row r="149" spans="3:5" x14ac:dyDescent="0.25">
      <c r="C149" s="15"/>
      <c r="D149" s="15"/>
      <c r="E149" s="15"/>
    </row>
    <row r="150" spans="3:5" x14ac:dyDescent="0.25">
      <c r="C150" s="15"/>
      <c r="D150" s="15"/>
      <c r="E150" s="15"/>
    </row>
    <row r="151" spans="3:5" x14ac:dyDescent="0.25">
      <c r="C151" s="15"/>
      <c r="D151" s="15"/>
      <c r="E151" s="15"/>
    </row>
    <row r="152" spans="3:5" x14ac:dyDescent="0.25">
      <c r="C152" s="15"/>
      <c r="D152" s="15"/>
      <c r="E152" s="15"/>
    </row>
    <row r="153" spans="3:5" x14ac:dyDescent="0.25">
      <c r="C153" s="15"/>
      <c r="D153" s="15"/>
      <c r="E153" s="15"/>
    </row>
    <row r="154" spans="3:5" x14ac:dyDescent="0.25">
      <c r="C154" s="15"/>
      <c r="D154" s="15"/>
      <c r="E154" s="15"/>
    </row>
    <row r="155" spans="3:5" x14ac:dyDescent="0.25">
      <c r="C155" s="15"/>
      <c r="D155" s="15"/>
      <c r="E155" s="15"/>
    </row>
    <row r="156" spans="3:5" x14ac:dyDescent="0.25">
      <c r="C156" s="15"/>
      <c r="D156" s="15"/>
      <c r="E156" s="15"/>
    </row>
    <row r="157" spans="3:5" x14ac:dyDescent="0.25">
      <c r="C157" s="15"/>
      <c r="D157" s="15"/>
      <c r="E157" s="15"/>
    </row>
    <row r="158" spans="3:5" x14ac:dyDescent="0.25">
      <c r="C158" s="15"/>
      <c r="D158" s="15"/>
      <c r="E158" s="15"/>
    </row>
    <row r="159" spans="3:5" x14ac:dyDescent="0.25">
      <c r="C159" s="15"/>
      <c r="D159" s="15"/>
      <c r="E159" s="15"/>
    </row>
    <row r="160" spans="3:5" x14ac:dyDescent="0.25">
      <c r="C160" s="15"/>
      <c r="D160" s="15"/>
      <c r="E160" s="15"/>
    </row>
    <row r="161" spans="3:5" x14ac:dyDescent="0.25">
      <c r="C161" s="15"/>
      <c r="D161" s="15"/>
      <c r="E161" s="15"/>
    </row>
    <row r="162" spans="3:5" x14ac:dyDescent="0.25">
      <c r="C162" s="15"/>
      <c r="D162" s="15"/>
      <c r="E162" s="15"/>
    </row>
    <row r="163" spans="3:5" x14ac:dyDescent="0.25">
      <c r="C163" s="15"/>
      <c r="D163" s="15"/>
      <c r="E163" s="15"/>
    </row>
    <row r="164" spans="3:5" x14ac:dyDescent="0.25">
      <c r="C164" s="15"/>
      <c r="D164" s="15"/>
      <c r="E164" s="15"/>
    </row>
    <row r="165" spans="3:5" x14ac:dyDescent="0.25">
      <c r="C165" s="15"/>
      <c r="D165" s="15"/>
      <c r="E165" s="15"/>
    </row>
    <row r="166" spans="3:5" x14ac:dyDescent="0.25">
      <c r="C166" s="15"/>
      <c r="D166" s="15"/>
      <c r="E166" s="15"/>
    </row>
    <row r="167" spans="3:5" x14ac:dyDescent="0.25">
      <c r="C167" s="15"/>
      <c r="D167" s="15"/>
      <c r="E167" s="15"/>
    </row>
    <row r="168" spans="3:5" x14ac:dyDescent="0.25">
      <c r="C168" s="15"/>
      <c r="D168" s="15"/>
      <c r="E168" s="15"/>
    </row>
    <row r="169" spans="3:5" x14ac:dyDescent="0.25">
      <c r="C169" s="15"/>
      <c r="D169" s="15"/>
      <c r="E169" s="15"/>
    </row>
    <row r="170" spans="3:5" x14ac:dyDescent="0.25">
      <c r="C170" s="15"/>
      <c r="D170" s="15"/>
      <c r="E170" s="15"/>
    </row>
    <row r="171" spans="3:5" x14ac:dyDescent="0.25">
      <c r="C171" s="15"/>
      <c r="D171" s="15"/>
      <c r="E171" s="15"/>
    </row>
    <row r="172" spans="3:5" x14ac:dyDescent="0.25">
      <c r="C172" s="15"/>
      <c r="D172" s="15"/>
      <c r="E172" s="15"/>
    </row>
    <row r="173" spans="3:5" x14ac:dyDescent="0.25">
      <c r="C173" s="15"/>
      <c r="D173" s="15"/>
      <c r="E173" s="15"/>
    </row>
    <row r="174" spans="3:5" x14ac:dyDescent="0.25">
      <c r="C174" s="15"/>
      <c r="D174" s="15"/>
      <c r="E174" s="15"/>
    </row>
    <row r="175" spans="3:5" x14ac:dyDescent="0.25">
      <c r="C175" s="15"/>
      <c r="D175" s="15"/>
      <c r="E175" s="15"/>
    </row>
    <row r="176" spans="3:5" x14ac:dyDescent="0.25">
      <c r="C176" s="15"/>
      <c r="D176" s="15"/>
      <c r="E176" s="15"/>
    </row>
    <row r="177" spans="3:5" x14ac:dyDescent="0.25">
      <c r="C177" s="15"/>
      <c r="D177" s="15"/>
      <c r="E177" s="15"/>
    </row>
    <row r="178" spans="3:5" x14ac:dyDescent="0.25">
      <c r="C178" s="15"/>
      <c r="D178" s="15"/>
      <c r="E178" s="15"/>
    </row>
    <row r="179" spans="3:5" x14ac:dyDescent="0.25">
      <c r="C179" s="15"/>
      <c r="D179" s="15"/>
      <c r="E179" s="15"/>
    </row>
    <row r="180" spans="3:5" x14ac:dyDescent="0.25">
      <c r="C180" s="15"/>
      <c r="D180" s="15"/>
      <c r="E180" s="15"/>
    </row>
    <row r="181" spans="3:5" x14ac:dyDescent="0.25">
      <c r="C181" s="15"/>
      <c r="D181" s="15"/>
      <c r="E181" s="15"/>
    </row>
    <row r="182" spans="3:5" x14ac:dyDescent="0.25">
      <c r="C182" s="15"/>
      <c r="D182" s="15"/>
      <c r="E182" s="15"/>
    </row>
    <row r="183" spans="3:5" x14ac:dyDescent="0.25">
      <c r="C183" s="15"/>
      <c r="D183" s="15"/>
      <c r="E183" s="15"/>
    </row>
    <row r="184" spans="3:5" x14ac:dyDescent="0.25">
      <c r="C184" s="15"/>
      <c r="D184" s="15"/>
      <c r="E184" s="15"/>
    </row>
    <row r="185" spans="3:5" x14ac:dyDescent="0.25">
      <c r="C185" s="15"/>
      <c r="D185" s="15"/>
      <c r="E185" s="15"/>
    </row>
    <row r="186" spans="3:5" x14ac:dyDescent="0.25">
      <c r="C186" s="15"/>
      <c r="D186" s="15"/>
      <c r="E186" s="15"/>
    </row>
    <row r="187" spans="3:5" x14ac:dyDescent="0.25">
      <c r="C187" s="15"/>
      <c r="D187" s="15"/>
      <c r="E187" s="15"/>
    </row>
    <row r="188" spans="3:5" x14ac:dyDescent="0.25">
      <c r="C188" s="15"/>
      <c r="D188" s="15"/>
      <c r="E188" s="15"/>
    </row>
    <row r="189" spans="3:5" x14ac:dyDescent="0.25">
      <c r="C189" s="15"/>
      <c r="D189" s="15"/>
      <c r="E189" s="15"/>
    </row>
    <row r="190" spans="3:5" x14ac:dyDescent="0.25">
      <c r="C190" s="15"/>
      <c r="D190" s="15"/>
      <c r="E190" s="15"/>
    </row>
    <row r="191" spans="3:5" x14ac:dyDescent="0.25">
      <c r="C191" s="15"/>
      <c r="D191" s="15"/>
      <c r="E191" s="15"/>
    </row>
    <row r="192" spans="3:5" x14ac:dyDescent="0.25">
      <c r="C192" s="15"/>
      <c r="D192" s="15"/>
      <c r="E192" s="15"/>
    </row>
    <row r="193" spans="3:5" x14ac:dyDescent="0.25">
      <c r="C193" s="15"/>
      <c r="D193" s="15"/>
      <c r="E193" s="15"/>
    </row>
    <row r="194" spans="3:5" x14ac:dyDescent="0.25">
      <c r="C194" s="15"/>
      <c r="D194" s="15"/>
      <c r="E194" s="15"/>
    </row>
    <row r="195" spans="3:5" x14ac:dyDescent="0.25">
      <c r="C195" s="15"/>
      <c r="D195" s="15"/>
      <c r="E195" s="15"/>
    </row>
    <row r="196" spans="3:5" x14ac:dyDescent="0.25">
      <c r="C196" s="15"/>
      <c r="D196" s="15"/>
      <c r="E196" s="15"/>
    </row>
    <row r="197" spans="3:5" x14ac:dyDescent="0.25">
      <c r="C197" s="15"/>
      <c r="D197" s="15"/>
      <c r="E197" s="15"/>
    </row>
    <row r="198" spans="3:5" x14ac:dyDescent="0.25">
      <c r="C198" s="15"/>
      <c r="D198" s="15"/>
      <c r="E198" s="15"/>
    </row>
    <row r="199" spans="3:5" x14ac:dyDescent="0.25">
      <c r="C199" s="15"/>
      <c r="D199" s="15"/>
      <c r="E199" s="15"/>
    </row>
    <row r="200" spans="3:5" x14ac:dyDescent="0.25">
      <c r="C200" s="15"/>
      <c r="D200" s="15"/>
      <c r="E200" s="15"/>
    </row>
    <row r="201" spans="3:5" x14ac:dyDescent="0.25">
      <c r="C201" s="15"/>
      <c r="D201" s="15"/>
      <c r="E201" s="15"/>
    </row>
    <row r="202" spans="3:5" x14ac:dyDescent="0.25">
      <c r="C202" s="15"/>
      <c r="D202" s="15"/>
      <c r="E202" s="15"/>
    </row>
    <row r="203" spans="3:5" x14ac:dyDescent="0.25">
      <c r="C203" s="15"/>
      <c r="D203" s="15"/>
      <c r="E203" s="15"/>
    </row>
    <row r="204" spans="3:5" x14ac:dyDescent="0.25">
      <c r="C204" s="15"/>
      <c r="D204" s="15"/>
      <c r="E204" s="15"/>
    </row>
    <row r="205" spans="3:5" x14ac:dyDescent="0.25">
      <c r="C205" s="15"/>
      <c r="D205" s="15"/>
      <c r="E205" s="15"/>
    </row>
    <row r="206" spans="3:5" x14ac:dyDescent="0.25">
      <c r="C206" s="15"/>
      <c r="D206" s="15"/>
      <c r="E206" s="15"/>
    </row>
    <row r="207" spans="3:5" x14ac:dyDescent="0.25">
      <c r="C207" s="15"/>
      <c r="D207" s="15"/>
      <c r="E207" s="15"/>
    </row>
    <row r="208" spans="3:5" x14ac:dyDescent="0.25">
      <c r="C208" s="15"/>
      <c r="D208" s="15"/>
      <c r="E208" s="15"/>
    </row>
    <row r="209" spans="3:5" x14ac:dyDescent="0.25">
      <c r="C209" s="15"/>
      <c r="D209" s="15"/>
      <c r="E209" s="15"/>
    </row>
    <row r="210" spans="3:5" x14ac:dyDescent="0.25">
      <c r="C210" s="15"/>
      <c r="D210" s="15"/>
      <c r="E210" s="15"/>
    </row>
    <row r="211" spans="3:5" x14ac:dyDescent="0.25">
      <c r="C211" s="15"/>
      <c r="D211" s="15"/>
      <c r="E211" s="15"/>
    </row>
    <row r="212" spans="3:5" x14ac:dyDescent="0.25">
      <c r="C212" s="15"/>
      <c r="D212" s="15"/>
      <c r="E212" s="15"/>
    </row>
    <row r="213" spans="3:5" x14ac:dyDescent="0.25">
      <c r="C213" s="15"/>
      <c r="D213" s="15"/>
      <c r="E213" s="15"/>
    </row>
    <row r="214" spans="3:5" x14ac:dyDescent="0.25">
      <c r="C214" s="15"/>
      <c r="D214" s="15"/>
      <c r="E214" s="15"/>
    </row>
    <row r="215" spans="3:5" x14ac:dyDescent="0.25">
      <c r="C215" s="15"/>
      <c r="D215" s="15"/>
      <c r="E215" s="15"/>
    </row>
    <row r="216" spans="3:5" x14ac:dyDescent="0.25">
      <c r="C216" s="15"/>
      <c r="D216" s="15"/>
      <c r="E216" s="15"/>
    </row>
    <row r="217" spans="3:5" x14ac:dyDescent="0.25">
      <c r="C217" s="15"/>
      <c r="D217" s="15"/>
      <c r="E217" s="15"/>
    </row>
    <row r="218" spans="3:5" x14ac:dyDescent="0.25">
      <c r="C218" s="15"/>
      <c r="D218" s="15"/>
      <c r="E218" s="15"/>
    </row>
    <row r="219" spans="3:5" x14ac:dyDescent="0.25">
      <c r="C219" s="15"/>
      <c r="D219" s="15"/>
      <c r="E219" s="15"/>
    </row>
    <row r="220" spans="3:5" x14ac:dyDescent="0.25">
      <c r="C220" s="15"/>
      <c r="D220" s="15"/>
      <c r="E220" s="15"/>
    </row>
    <row r="221" spans="3:5" x14ac:dyDescent="0.25">
      <c r="C221" s="15"/>
      <c r="D221" s="15"/>
      <c r="E221" s="15"/>
    </row>
    <row r="222" spans="3:5" x14ac:dyDescent="0.25">
      <c r="C222" s="15"/>
      <c r="D222" s="15"/>
      <c r="E222" s="15"/>
    </row>
    <row r="223" spans="3:5" x14ac:dyDescent="0.25">
      <c r="C223" s="15"/>
      <c r="D223" s="15"/>
      <c r="E223" s="15"/>
    </row>
    <row r="224" spans="3:5" x14ac:dyDescent="0.25">
      <c r="C224" s="15"/>
      <c r="D224" s="15"/>
      <c r="E224" s="15"/>
    </row>
    <row r="225" spans="3:5" x14ac:dyDescent="0.25">
      <c r="C225" s="15"/>
      <c r="D225" s="15"/>
      <c r="E225" s="15"/>
    </row>
    <row r="226" spans="3:5" x14ac:dyDescent="0.25">
      <c r="C226" s="15"/>
      <c r="D226" s="15"/>
      <c r="E226" s="15"/>
    </row>
    <row r="227" spans="3:5" x14ac:dyDescent="0.25">
      <c r="C227" s="15"/>
      <c r="D227" s="15"/>
      <c r="E227" s="15"/>
    </row>
    <row r="228" spans="3:5" x14ac:dyDescent="0.25">
      <c r="C228" s="15"/>
      <c r="D228" s="15"/>
      <c r="E228" s="15"/>
    </row>
    <row r="229" spans="3:5" x14ac:dyDescent="0.25">
      <c r="C229" s="15"/>
      <c r="D229" s="15"/>
      <c r="E229" s="15"/>
    </row>
    <row r="230" spans="3:5" x14ac:dyDescent="0.25">
      <c r="C230" s="15"/>
      <c r="D230" s="15"/>
      <c r="E230" s="15"/>
    </row>
    <row r="231" spans="3:5" x14ac:dyDescent="0.25">
      <c r="C231" s="15"/>
      <c r="D231" s="15"/>
      <c r="E231" s="15"/>
    </row>
    <row r="232" spans="3:5" x14ac:dyDescent="0.25">
      <c r="C232" s="15"/>
      <c r="D232" s="15"/>
      <c r="E232" s="15"/>
    </row>
    <row r="233" spans="3:5" x14ac:dyDescent="0.25">
      <c r="C233" s="15"/>
      <c r="D233" s="15"/>
      <c r="E233" s="15"/>
    </row>
    <row r="234" spans="3:5" x14ac:dyDescent="0.25">
      <c r="C234" s="15"/>
      <c r="D234" s="15"/>
      <c r="E234" s="15"/>
    </row>
    <row r="235" spans="3:5" x14ac:dyDescent="0.25">
      <c r="C235" s="15"/>
      <c r="D235" s="15"/>
      <c r="E235" s="15"/>
    </row>
    <row r="236" spans="3:5" x14ac:dyDescent="0.25">
      <c r="C236" s="15"/>
      <c r="D236" s="15"/>
      <c r="E236" s="15"/>
    </row>
    <row r="237" spans="3:5" x14ac:dyDescent="0.25">
      <c r="C237" s="15"/>
      <c r="D237" s="15"/>
      <c r="E237" s="15"/>
    </row>
    <row r="238" spans="3:5" x14ac:dyDescent="0.25">
      <c r="C238" s="15"/>
      <c r="D238" s="15"/>
      <c r="E238" s="15"/>
    </row>
    <row r="239" spans="3:5" x14ac:dyDescent="0.25">
      <c r="C239" s="15"/>
      <c r="D239" s="15"/>
      <c r="E239" s="15"/>
    </row>
    <row r="240" spans="3:5" x14ac:dyDescent="0.25">
      <c r="C240" s="15"/>
      <c r="D240" s="15"/>
      <c r="E240" s="15"/>
    </row>
    <row r="241" spans="3:5" x14ac:dyDescent="0.25">
      <c r="C241" s="15"/>
      <c r="D241" s="15"/>
      <c r="E241" s="15"/>
    </row>
    <row r="242" spans="3:5" x14ac:dyDescent="0.25">
      <c r="C242" s="15"/>
      <c r="D242" s="15"/>
      <c r="E242" s="15"/>
    </row>
    <row r="243" spans="3:5" x14ac:dyDescent="0.25">
      <c r="C243" s="15"/>
      <c r="D243" s="15"/>
      <c r="E243" s="15"/>
    </row>
    <row r="244" spans="3:5" x14ac:dyDescent="0.25">
      <c r="C244" s="15"/>
      <c r="D244" s="15"/>
      <c r="E244" s="15"/>
    </row>
    <row r="245" spans="3:5" x14ac:dyDescent="0.25">
      <c r="C245" s="15"/>
      <c r="D245" s="15"/>
      <c r="E245" s="15"/>
    </row>
    <row r="246" spans="3:5" x14ac:dyDescent="0.25">
      <c r="C246" s="15"/>
      <c r="D246" s="15"/>
      <c r="E246" s="15"/>
    </row>
    <row r="247" spans="3:5" x14ac:dyDescent="0.25">
      <c r="C247" s="15"/>
      <c r="D247" s="15"/>
      <c r="E247" s="15"/>
    </row>
    <row r="248" spans="3:5" x14ac:dyDescent="0.25">
      <c r="C248" s="15"/>
      <c r="D248" s="15"/>
      <c r="E248" s="15"/>
    </row>
    <row r="249" spans="3:5" x14ac:dyDescent="0.25">
      <c r="C249" s="15"/>
      <c r="D249" s="15"/>
      <c r="E249" s="15"/>
    </row>
    <row r="250" spans="3:5" x14ac:dyDescent="0.25">
      <c r="C250" s="15"/>
      <c r="D250" s="15"/>
      <c r="E250" s="15"/>
    </row>
    <row r="251" spans="3:5" x14ac:dyDescent="0.25">
      <c r="C251" s="15"/>
      <c r="D251" s="15"/>
      <c r="E251" s="15"/>
    </row>
    <row r="252" spans="3:5" x14ac:dyDescent="0.25">
      <c r="C252" s="15"/>
      <c r="D252" s="15"/>
      <c r="E252" s="15"/>
    </row>
    <row r="253" spans="3:5" x14ac:dyDescent="0.25">
      <c r="C253" s="15"/>
      <c r="D253" s="15"/>
      <c r="E253" s="15"/>
    </row>
    <row r="254" spans="3:5" x14ac:dyDescent="0.25">
      <c r="C254" s="15"/>
      <c r="D254" s="15"/>
      <c r="E254" s="15"/>
    </row>
    <row r="255" spans="3:5" x14ac:dyDescent="0.25">
      <c r="C255" s="15"/>
      <c r="D255" s="15"/>
      <c r="E255" s="15"/>
    </row>
    <row r="256" spans="3:5" x14ac:dyDescent="0.25">
      <c r="C256" s="15"/>
      <c r="D256" s="15"/>
      <c r="E256" s="15"/>
    </row>
    <row r="257" spans="3:5" x14ac:dyDescent="0.25">
      <c r="C257" s="15"/>
      <c r="D257" s="15"/>
      <c r="E257" s="15"/>
    </row>
    <row r="258" spans="3:5" x14ac:dyDescent="0.25">
      <c r="C258" s="15"/>
      <c r="D258" s="15"/>
      <c r="E258" s="15"/>
    </row>
    <row r="259" spans="3:5" x14ac:dyDescent="0.25">
      <c r="C259" s="15"/>
      <c r="D259" s="15"/>
      <c r="E259" s="15"/>
    </row>
    <row r="260" spans="3:5" x14ac:dyDescent="0.25">
      <c r="C260" s="15"/>
      <c r="D260" s="15"/>
      <c r="E260" s="15"/>
    </row>
    <row r="261" spans="3:5" x14ac:dyDescent="0.25">
      <c r="C261" s="15"/>
      <c r="D261" s="15"/>
      <c r="E261" s="15"/>
    </row>
    <row r="262" spans="3:5" x14ac:dyDescent="0.25">
      <c r="C262" s="15"/>
      <c r="D262" s="15"/>
      <c r="E262" s="15"/>
    </row>
    <row r="263" spans="3:5" x14ac:dyDescent="0.25">
      <c r="C263" s="15"/>
      <c r="D263" s="15"/>
      <c r="E263" s="15"/>
    </row>
    <row r="264" spans="3:5" x14ac:dyDescent="0.25">
      <c r="C264" s="15"/>
      <c r="D264" s="15"/>
      <c r="E264" s="15"/>
    </row>
    <row r="265" spans="3:5" x14ac:dyDescent="0.25">
      <c r="C265" s="15"/>
      <c r="D265" s="15"/>
      <c r="E265" s="15"/>
    </row>
    <row r="266" spans="3:5" x14ac:dyDescent="0.25">
      <c r="C266" s="15"/>
      <c r="D266" s="15"/>
      <c r="E266" s="15"/>
    </row>
    <row r="267" spans="3:5" x14ac:dyDescent="0.25">
      <c r="C267" s="15"/>
      <c r="D267" s="15"/>
      <c r="E267" s="15"/>
    </row>
    <row r="268" spans="3:5" x14ac:dyDescent="0.25">
      <c r="C268" s="15"/>
      <c r="D268" s="15"/>
      <c r="E268" s="15"/>
    </row>
    <row r="269" spans="3:5" x14ac:dyDescent="0.25">
      <c r="C269" s="15"/>
      <c r="D269" s="15"/>
      <c r="E269" s="15"/>
    </row>
    <row r="270" spans="3:5" x14ac:dyDescent="0.25">
      <c r="C270" s="15"/>
      <c r="D270" s="15"/>
      <c r="E270" s="15"/>
    </row>
    <row r="271" spans="3:5" x14ac:dyDescent="0.25">
      <c r="C271" s="15"/>
      <c r="D271" s="15"/>
      <c r="E271" s="15"/>
    </row>
    <row r="272" spans="3:5" x14ac:dyDescent="0.25">
      <c r="C272" s="15"/>
      <c r="D272" s="15"/>
      <c r="E272" s="15"/>
    </row>
    <row r="273" spans="3:5" x14ac:dyDescent="0.25">
      <c r="C273" s="15"/>
      <c r="D273" s="15"/>
      <c r="E273" s="15"/>
    </row>
    <row r="274" spans="3:5" x14ac:dyDescent="0.25">
      <c r="C274" s="15"/>
      <c r="D274" s="15"/>
      <c r="E274" s="15"/>
    </row>
    <row r="275" spans="3:5" x14ac:dyDescent="0.25">
      <c r="C275" s="15"/>
      <c r="D275" s="15"/>
      <c r="E275" s="15"/>
    </row>
    <row r="276" spans="3:5" x14ac:dyDescent="0.25">
      <c r="C276" s="15"/>
      <c r="D276" s="15"/>
      <c r="E276" s="15"/>
    </row>
    <row r="277" spans="3:5" x14ac:dyDescent="0.25">
      <c r="C277" s="15"/>
      <c r="D277" s="15"/>
      <c r="E277" s="15"/>
    </row>
    <row r="278" spans="3:5" x14ac:dyDescent="0.25">
      <c r="C278" s="15"/>
      <c r="D278" s="15"/>
      <c r="E278" s="15"/>
    </row>
    <row r="279" spans="3:5" x14ac:dyDescent="0.25">
      <c r="C279" s="15"/>
      <c r="D279" s="15"/>
      <c r="E279" s="15"/>
    </row>
    <row r="280" spans="3:5" x14ac:dyDescent="0.25">
      <c r="C280" s="15"/>
      <c r="D280" s="15"/>
      <c r="E280" s="15"/>
    </row>
    <row r="281" spans="3:5" x14ac:dyDescent="0.25">
      <c r="C281" s="15"/>
      <c r="D281" s="15"/>
      <c r="E281" s="15"/>
    </row>
    <row r="282" spans="3:5" x14ac:dyDescent="0.25">
      <c r="C282" s="15"/>
      <c r="D282" s="15"/>
      <c r="E282" s="15"/>
    </row>
    <row r="283" spans="3:5" x14ac:dyDescent="0.25">
      <c r="C283" s="15"/>
      <c r="D283" s="15"/>
      <c r="E283" s="15"/>
    </row>
    <row r="284" spans="3:5" x14ac:dyDescent="0.25">
      <c r="C284" s="15"/>
      <c r="D284" s="15"/>
      <c r="E284" s="15"/>
    </row>
    <row r="285" spans="3:5" x14ac:dyDescent="0.25">
      <c r="C285" s="15"/>
      <c r="D285" s="15"/>
      <c r="E285" s="15"/>
    </row>
    <row r="286" spans="3:5" x14ac:dyDescent="0.25">
      <c r="C286" s="15"/>
      <c r="D286" s="15"/>
      <c r="E286" s="15"/>
    </row>
    <row r="287" spans="3:5" x14ac:dyDescent="0.25">
      <c r="C287" s="15"/>
      <c r="D287" s="15"/>
      <c r="E287" s="15"/>
    </row>
    <row r="288" spans="3:5" x14ac:dyDescent="0.25">
      <c r="C288" s="15"/>
      <c r="D288" s="15"/>
      <c r="E288" s="15"/>
    </row>
    <row r="289" spans="3:5" x14ac:dyDescent="0.25">
      <c r="C289" s="15"/>
      <c r="D289" s="15"/>
      <c r="E289" s="15"/>
    </row>
    <row r="290" spans="3:5" x14ac:dyDescent="0.25">
      <c r="C290" s="15"/>
      <c r="D290" s="15"/>
      <c r="E290" s="15"/>
    </row>
    <row r="291" spans="3:5" x14ac:dyDescent="0.25">
      <c r="C291" s="15"/>
      <c r="D291" s="15"/>
      <c r="E291" s="15"/>
    </row>
    <row r="292" spans="3:5" x14ac:dyDescent="0.25">
      <c r="C292" s="15"/>
      <c r="D292" s="15"/>
      <c r="E292" s="15"/>
    </row>
    <row r="293" spans="3:5" x14ac:dyDescent="0.25">
      <c r="C293" s="15"/>
      <c r="D293" s="15"/>
      <c r="E293" s="15"/>
    </row>
    <row r="294" spans="3:5" x14ac:dyDescent="0.25">
      <c r="C294" s="15"/>
      <c r="D294" s="15"/>
      <c r="E294" s="15"/>
    </row>
    <row r="295" spans="3:5" x14ac:dyDescent="0.25">
      <c r="C295" s="15"/>
      <c r="D295" s="15"/>
      <c r="E295" s="15"/>
    </row>
    <row r="296" spans="3:5" x14ac:dyDescent="0.25">
      <c r="C296" s="15"/>
      <c r="D296" s="15"/>
      <c r="E296" s="15"/>
    </row>
    <row r="297" spans="3:5" x14ac:dyDescent="0.25">
      <c r="C297" s="15"/>
      <c r="D297" s="15"/>
      <c r="E297" s="15"/>
    </row>
    <row r="298" spans="3:5" x14ac:dyDescent="0.25">
      <c r="C298" s="15"/>
      <c r="D298" s="15"/>
      <c r="E298" s="15"/>
    </row>
    <row r="299" spans="3:5" x14ac:dyDescent="0.25">
      <c r="C299" s="15"/>
      <c r="D299" s="15"/>
      <c r="E299" s="15"/>
    </row>
    <row r="300" spans="3:5" x14ac:dyDescent="0.25">
      <c r="C300" s="15"/>
      <c r="D300" s="15"/>
      <c r="E300" s="15"/>
    </row>
    <row r="301" spans="3:5" x14ac:dyDescent="0.25">
      <c r="C301" s="15"/>
      <c r="D301" s="15"/>
      <c r="E301" s="15"/>
    </row>
    <row r="302" spans="3:5" x14ac:dyDescent="0.25">
      <c r="C302" s="15"/>
      <c r="D302" s="15"/>
      <c r="E302" s="15"/>
    </row>
    <row r="303" spans="3:5" x14ac:dyDescent="0.25">
      <c r="C303" s="15"/>
      <c r="D303" s="15"/>
      <c r="E303" s="15"/>
    </row>
    <row r="304" spans="3:5" x14ac:dyDescent="0.25">
      <c r="C304" s="15"/>
      <c r="D304" s="15"/>
      <c r="E304" s="15"/>
    </row>
    <row r="305" spans="3:5" x14ac:dyDescent="0.25">
      <c r="C305" s="15"/>
      <c r="D305" s="15"/>
      <c r="E305" s="15"/>
    </row>
    <row r="306" spans="3:5" x14ac:dyDescent="0.25">
      <c r="C306" s="15"/>
      <c r="D306" s="15"/>
      <c r="E306" s="15"/>
    </row>
    <row r="307" spans="3:5" x14ac:dyDescent="0.25">
      <c r="C307" s="15"/>
      <c r="D307" s="15"/>
      <c r="E307" s="15"/>
    </row>
    <row r="308" spans="3:5" x14ac:dyDescent="0.25">
      <c r="C308" s="15"/>
      <c r="D308" s="15"/>
      <c r="E308" s="15"/>
    </row>
    <row r="309" spans="3:5" x14ac:dyDescent="0.25">
      <c r="C309" s="15"/>
      <c r="D309" s="15"/>
      <c r="E309" s="15"/>
    </row>
    <row r="310" spans="3:5" x14ac:dyDescent="0.25">
      <c r="C310" s="15"/>
      <c r="D310" s="15"/>
      <c r="E310" s="15"/>
    </row>
    <row r="311" spans="3:5" x14ac:dyDescent="0.25">
      <c r="C311" s="15"/>
      <c r="D311" s="15"/>
      <c r="E311" s="15"/>
    </row>
    <row r="312" spans="3:5" x14ac:dyDescent="0.25">
      <c r="C312" s="15"/>
      <c r="D312" s="15"/>
      <c r="E312" s="15"/>
    </row>
    <row r="313" spans="3:5" x14ac:dyDescent="0.25">
      <c r="C313" s="15"/>
      <c r="D313" s="15"/>
      <c r="E313" s="15"/>
    </row>
    <row r="314" spans="3:5" x14ac:dyDescent="0.25">
      <c r="C314" s="15"/>
      <c r="D314" s="15"/>
      <c r="E314" s="15"/>
    </row>
    <row r="315" spans="3:5" x14ac:dyDescent="0.25">
      <c r="C315" s="15"/>
      <c r="D315" s="15"/>
      <c r="E315" s="15"/>
    </row>
    <row r="316" spans="3:5" x14ac:dyDescent="0.25">
      <c r="C316" s="15"/>
      <c r="D316" s="15"/>
      <c r="E316" s="15"/>
    </row>
    <row r="317" spans="3:5" x14ac:dyDescent="0.25">
      <c r="C317" s="15"/>
      <c r="D317" s="15"/>
      <c r="E317" s="15"/>
    </row>
    <row r="318" spans="3:5" x14ac:dyDescent="0.25">
      <c r="C318" s="15"/>
      <c r="D318" s="15"/>
      <c r="E318" s="15"/>
    </row>
    <row r="319" spans="3:5" x14ac:dyDescent="0.25">
      <c r="C319" s="15"/>
      <c r="D319" s="15"/>
      <c r="E319" s="15"/>
    </row>
    <row r="320" spans="3:5" x14ac:dyDescent="0.25">
      <c r="C320" s="15"/>
      <c r="D320" s="15"/>
      <c r="E320" s="15"/>
    </row>
    <row r="321" spans="3:5" x14ac:dyDescent="0.25">
      <c r="C321" s="15"/>
      <c r="D321" s="15"/>
      <c r="E321" s="15"/>
    </row>
    <row r="322" spans="3:5" x14ac:dyDescent="0.25">
      <c r="C322" s="15"/>
      <c r="D322" s="15"/>
      <c r="E322" s="15"/>
    </row>
    <row r="323" spans="3:5" x14ac:dyDescent="0.25">
      <c r="C323" s="15"/>
      <c r="D323" s="15"/>
      <c r="E323" s="15"/>
    </row>
    <row r="324" spans="3:5" x14ac:dyDescent="0.25">
      <c r="C324" s="15"/>
      <c r="D324" s="15"/>
      <c r="E324" s="15"/>
    </row>
    <row r="325" spans="3:5" x14ac:dyDescent="0.25">
      <c r="C325" s="15"/>
      <c r="D325" s="15"/>
      <c r="E325" s="15"/>
    </row>
    <row r="326" spans="3:5" x14ac:dyDescent="0.25">
      <c r="C326" s="15"/>
      <c r="D326" s="15"/>
      <c r="E326" s="15"/>
    </row>
    <row r="327" spans="3:5" x14ac:dyDescent="0.25">
      <c r="C327" s="15"/>
      <c r="D327" s="15"/>
      <c r="E327" s="15"/>
    </row>
    <row r="328" spans="3:5" x14ac:dyDescent="0.25">
      <c r="C328" s="15"/>
      <c r="D328" s="15"/>
      <c r="E328" s="15"/>
    </row>
    <row r="329" spans="3:5" x14ac:dyDescent="0.25">
      <c r="C329" s="15"/>
      <c r="D329" s="15"/>
      <c r="E329" s="15"/>
    </row>
    <row r="330" spans="3:5" x14ac:dyDescent="0.25">
      <c r="C330" s="15"/>
      <c r="D330" s="15"/>
      <c r="E330" s="15"/>
    </row>
    <row r="331" spans="3:5" x14ac:dyDescent="0.25">
      <c r="C331" s="15"/>
      <c r="D331" s="15"/>
      <c r="E331" s="15"/>
    </row>
    <row r="332" spans="3:5" x14ac:dyDescent="0.25">
      <c r="C332" s="15"/>
      <c r="D332" s="15"/>
      <c r="E332" s="15"/>
    </row>
    <row r="333" spans="3:5" x14ac:dyDescent="0.25">
      <c r="C333" s="15"/>
      <c r="D333" s="15"/>
      <c r="E333" s="15"/>
    </row>
    <row r="334" spans="3:5" x14ac:dyDescent="0.25">
      <c r="C334" s="15"/>
      <c r="D334" s="15"/>
      <c r="E334" s="15"/>
    </row>
    <row r="335" spans="3:5" x14ac:dyDescent="0.25">
      <c r="C335" s="15"/>
      <c r="D335" s="15"/>
      <c r="E335" s="15"/>
    </row>
    <row r="336" spans="3:5" x14ac:dyDescent="0.25">
      <c r="C336" s="15"/>
      <c r="D336" s="15"/>
      <c r="E336" s="15"/>
    </row>
    <row r="337" spans="3:5" x14ac:dyDescent="0.25">
      <c r="C337" s="15"/>
      <c r="D337" s="15"/>
      <c r="E337" s="15"/>
    </row>
    <row r="338" spans="3:5" x14ac:dyDescent="0.25">
      <c r="C338" s="15"/>
      <c r="D338" s="15"/>
      <c r="E338" s="15"/>
    </row>
    <row r="339" spans="3:5" x14ac:dyDescent="0.25">
      <c r="C339" s="15"/>
      <c r="D339" s="15"/>
      <c r="E339" s="15"/>
    </row>
    <row r="340" spans="3:5" x14ac:dyDescent="0.25">
      <c r="C340" s="15"/>
      <c r="D340" s="15"/>
      <c r="E340" s="15"/>
    </row>
    <row r="341" spans="3:5" x14ac:dyDescent="0.25">
      <c r="C341" s="15"/>
      <c r="D341" s="15"/>
      <c r="E341" s="15"/>
    </row>
    <row r="342" spans="3:5" x14ac:dyDescent="0.25">
      <c r="C342" s="15"/>
      <c r="D342" s="15"/>
      <c r="E342" s="15"/>
    </row>
    <row r="343" spans="3:5" x14ac:dyDescent="0.25">
      <c r="C343" s="15"/>
      <c r="D343" s="15"/>
      <c r="E343" s="15"/>
    </row>
    <row r="344" spans="3:5" x14ac:dyDescent="0.25">
      <c r="C344" s="15"/>
      <c r="D344" s="15"/>
      <c r="E344" s="15"/>
    </row>
    <row r="345" spans="3:5" x14ac:dyDescent="0.25">
      <c r="C345" s="15"/>
      <c r="D345" s="15"/>
      <c r="E345" s="15"/>
    </row>
    <row r="346" spans="3:5" x14ac:dyDescent="0.25">
      <c r="C346" s="15"/>
      <c r="D346" s="15"/>
      <c r="E346" s="15"/>
    </row>
    <row r="347" spans="3:5" x14ac:dyDescent="0.25">
      <c r="C347" s="15"/>
      <c r="D347" s="15"/>
      <c r="E347" s="15"/>
    </row>
    <row r="348" spans="3:5" x14ac:dyDescent="0.25">
      <c r="C348" s="15"/>
      <c r="D348" s="15"/>
      <c r="E348" s="15"/>
    </row>
    <row r="349" spans="3:5" x14ac:dyDescent="0.25">
      <c r="C349" s="15"/>
      <c r="D349" s="15"/>
      <c r="E349" s="15"/>
    </row>
    <row r="350" spans="3:5" x14ac:dyDescent="0.25">
      <c r="C350" s="15"/>
      <c r="D350" s="15"/>
      <c r="E350" s="15"/>
    </row>
    <row r="351" spans="3:5" x14ac:dyDescent="0.25">
      <c r="C351" s="15"/>
      <c r="D351" s="15"/>
      <c r="E351" s="15"/>
    </row>
    <row r="352" spans="3:5" x14ac:dyDescent="0.25">
      <c r="C352" s="15"/>
      <c r="D352" s="15"/>
      <c r="E352" s="15"/>
    </row>
    <row r="353" spans="3:5" x14ac:dyDescent="0.25">
      <c r="C353" s="15"/>
      <c r="D353" s="15"/>
      <c r="E353" s="15"/>
    </row>
    <row r="354" spans="3:5" x14ac:dyDescent="0.25">
      <c r="C354" s="15"/>
      <c r="D354" s="15"/>
      <c r="E354" s="15"/>
    </row>
    <row r="355" spans="3:5" x14ac:dyDescent="0.25">
      <c r="C355" s="15"/>
      <c r="D355" s="15"/>
      <c r="E355" s="15"/>
    </row>
    <row r="356" spans="3:5" x14ac:dyDescent="0.25">
      <c r="C356" s="15"/>
      <c r="D356" s="15"/>
      <c r="E356" s="15"/>
    </row>
    <row r="357" spans="3:5" x14ac:dyDescent="0.25">
      <c r="C357" s="15"/>
      <c r="D357" s="15"/>
      <c r="E357" s="15"/>
    </row>
    <row r="358" spans="3:5" x14ac:dyDescent="0.25">
      <c r="C358" s="15"/>
      <c r="D358" s="15"/>
      <c r="E358" s="15"/>
    </row>
    <row r="359" spans="3:5" x14ac:dyDescent="0.25">
      <c r="C359" s="15"/>
      <c r="D359" s="15"/>
      <c r="E359" s="15"/>
    </row>
    <row r="360" spans="3:5" x14ac:dyDescent="0.25">
      <c r="C360" s="15"/>
      <c r="D360" s="15"/>
      <c r="E360" s="15"/>
    </row>
    <row r="361" spans="3:5" x14ac:dyDescent="0.25">
      <c r="C361" s="15"/>
      <c r="D361" s="15"/>
      <c r="E361" s="15"/>
    </row>
    <row r="362" spans="3:5" x14ac:dyDescent="0.25">
      <c r="C362" s="15"/>
      <c r="D362" s="15"/>
      <c r="E362" s="15"/>
    </row>
    <row r="363" spans="3:5" x14ac:dyDescent="0.25">
      <c r="C363" s="15"/>
      <c r="D363" s="15"/>
      <c r="E363" s="15"/>
    </row>
    <row r="364" spans="3:5" x14ac:dyDescent="0.25">
      <c r="C364" s="15"/>
      <c r="D364" s="15"/>
      <c r="E364" s="15"/>
    </row>
    <row r="365" spans="3:5" x14ac:dyDescent="0.25">
      <c r="C365" s="15"/>
      <c r="D365" s="15"/>
      <c r="E365" s="15"/>
    </row>
    <row r="366" spans="3:5" x14ac:dyDescent="0.25">
      <c r="C366" s="15"/>
      <c r="D366" s="15"/>
      <c r="E366" s="15"/>
    </row>
    <row r="367" spans="3:5" x14ac:dyDescent="0.25">
      <c r="C367" s="15"/>
      <c r="D367" s="15"/>
      <c r="E367" s="15"/>
    </row>
    <row r="368" spans="3:5" x14ac:dyDescent="0.25">
      <c r="C368" s="15"/>
      <c r="D368" s="15"/>
      <c r="E368" s="15"/>
    </row>
    <row r="369" spans="3:5" x14ac:dyDescent="0.25">
      <c r="C369" s="15"/>
      <c r="D369" s="15"/>
      <c r="E369" s="15"/>
    </row>
    <row r="370" spans="3:5" x14ac:dyDescent="0.25">
      <c r="C370" s="15"/>
      <c r="D370" s="15"/>
      <c r="E370" s="15"/>
    </row>
    <row r="371" spans="3:5" x14ac:dyDescent="0.25">
      <c r="C371" s="15"/>
      <c r="D371" s="15"/>
      <c r="E371" s="15"/>
    </row>
    <row r="372" spans="3:5" x14ac:dyDescent="0.25">
      <c r="C372" s="15"/>
      <c r="D372" s="15"/>
      <c r="E372" s="15"/>
    </row>
    <row r="373" spans="3:5" x14ac:dyDescent="0.25">
      <c r="C373" s="15"/>
      <c r="D373" s="15"/>
      <c r="E373" s="15"/>
    </row>
    <row r="374" spans="3:5" x14ac:dyDescent="0.25">
      <c r="C374" s="15"/>
      <c r="D374" s="15"/>
      <c r="E374" s="15"/>
    </row>
    <row r="375" spans="3:5" x14ac:dyDescent="0.25">
      <c r="C375" s="15"/>
      <c r="D375" s="15"/>
      <c r="E375" s="15"/>
    </row>
    <row r="376" spans="3:5" x14ac:dyDescent="0.25">
      <c r="C376" s="15"/>
      <c r="D376" s="15"/>
      <c r="E376" s="15"/>
    </row>
    <row r="377" spans="3:5" x14ac:dyDescent="0.25">
      <c r="C377" s="15"/>
      <c r="D377" s="15"/>
      <c r="E377" s="15"/>
    </row>
    <row r="378" spans="3:5" x14ac:dyDescent="0.25">
      <c r="C378" s="15"/>
      <c r="D378" s="15"/>
      <c r="E378" s="15"/>
    </row>
    <row r="379" spans="3:5" x14ac:dyDescent="0.25">
      <c r="C379" s="15"/>
      <c r="D379" s="15"/>
      <c r="E379" s="15"/>
    </row>
    <row r="380" spans="3:5" x14ac:dyDescent="0.25">
      <c r="C380" s="15"/>
      <c r="D380" s="15"/>
      <c r="E380" s="15"/>
    </row>
    <row r="381" spans="3:5" x14ac:dyDescent="0.25">
      <c r="C381" s="15"/>
      <c r="D381" s="15"/>
      <c r="E381" s="15"/>
    </row>
    <row r="382" spans="3:5" x14ac:dyDescent="0.25">
      <c r="C382" s="15"/>
      <c r="D382" s="15"/>
      <c r="E382" s="15"/>
    </row>
    <row r="383" spans="3:5" x14ac:dyDescent="0.25">
      <c r="C383" s="15"/>
      <c r="D383" s="15"/>
      <c r="E383" s="15"/>
    </row>
    <row r="384" spans="3:5" x14ac:dyDescent="0.25">
      <c r="C384" s="15"/>
      <c r="D384" s="15"/>
      <c r="E384" s="15"/>
    </row>
    <row r="385" spans="3:5" x14ac:dyDescent="0.25">
      <c r="C385" s="15"/>
      <c r="D385" s="15"/>
      <c r="E385" s="15"/>
    </row>
    <row r="386" spans="3:5" x14ac:dyDescent="0.25">
      <c r="C386" s="15"/>
      <c r="D386" s="15"/>
      <c r="E386" s="15"/>
    </row>
    <row r="387" spans="3:5" x14ac:dyDescent="0.25">
      <c r="C387" s="15"/>
      <c r="D387" s="15"/>
      <c r="E387" s="15"/>
    </row>
    <row r="388" spans="3:5" x14ac:dyDescent="0.25">
      <c r="C388" s="15"/>
      <c r="D388" s="15"/>
      <c r="E388" s="15"/>
    </row>
    <row r="389" spans="3:5" x14ac:dyDescent="0.25">
      <c r="C389" s="15"/>
      <c r="D389" s="15"/>
      <c r="E389" s="15"/>
    </row>
    <row r="390" spans="3:5" x14ac:dyDescent="0.25">
      <c r="C390" s="15"/>
      <c r="D390" s="15"/>
      <c r="E390" s="15"/>
    </row>
    <row r="391" spans="3:5" x14ac:dyDescent="0.25">
      <c r="C391" s="15"/>
      <c r="D391" s="15"/>
      <c r="E391" s="15"/>
    </row>
    <row r="392" spans="3:5" x14ac:dyDescent="0.25">
      <c r="C392" s="15"/>
      <c r="D392" s="15"/>
      <c r="E392" s="15"/>
    </row>
    <row r="393" spans="3:5" x14ac:dyDescent="0.25">
      <c r="C393" s="15"/>
      <c r="D393" s="15"/>
      <c r="E393" s="15"/>
    </row>
    <row r="394" spans="3:5" x14ac:dyDescent="0.25">
      <c r="C394" s="15"/>
      <c r="D394" s="15"/>
      <c r="E394" s="15"/>
    </row>
    <row r="395" spans="3:5" x14ac:dyDescent="0.25">
      <c r="C395" s="15"/>
      <c r="D395" s="15"/>
      <c r="E395" s="15"/>
    </row>
    <row r="396" spans="3:5" x14ac:dyDescent="0.25">
      <c r="C396" s="15"/>
      <c r="D396" s="15"/>
      <c r="E396" s="15"/>
    </row>
    <row r="397" spans="3:5" x14ac:dyDescent="0.25">
      <c r="C397" s="15"/>
      <c r="D397" s="15"/>
      <c r="E397" s="15"/>
    </row>
    <row r="398" spans="3:5" x14ac:dyDescent="0.25">
      <c r="C398" s="15"/>
      <c r="D398" s="15"/>
      <c r="E398" s="15"/>
    </row>
    <row r="399" spans="3:5" x14ac:dyDescent="0.25">
      <c r="C399" s="15"/>
      <c r="D399" s="15"/>
      <c r="E399" s="15"/>
    </row>
    <row r="400" spans="3:5" x14ac:dyDescent="0.25">
      <c r="C400" s="15"/>
      <c r="D400" s="15"/>
      <c r="E400" s="15"/>
    </row>
    <row r="401" spans="3:5" x14ac:dyDescent="0.25">
      <c r="C401" s="15"/>
      <c r="D401" s="15"/>
      <c r="E401" s="15"/>
    </row>
    <row r="402" spans="3:5" x14ac:dyDescent="0.25">
      <c r="C402" s="15"/>
      <c r="D402" s="15"/>
      <c r="E402" s="15"/>
    </row>
    <row r="403" spans="3:5" x14ac:dyDescent="0.25">
      <c r="C403" s="15"/>
      <c r="D403" s="15"/>
      <c r="E403" s="15"/>
    </row>
    <row r="404" spans="3:5" x14ac:dyDescent="0.25">
      <c r="C404" s="15"/>
      <c r="D404" s="15"/>
      <c r="E404" s="15"/>
    </row>
    <row r="405" spans="3:5" x14ac:dyDescent="0.25">
      <c r="C405" s="15"/>
      <c r="D405" s="15"/>
      <c r="E405" s="15"/>
    </row>
    <row r="406" spans="3:5" x14ac:dyDescent="0.25">
      <c r="C406" s="15"/>
      <c r="D406" s="15"/>
      <c r="E406" s="15"/>
    </row>
    <row r="407" spans="3:5" x14ac:dyDescent="0.25">
      <c r="C407" s="15"/>
      <c r="D407" s="15"/>
      <c r="E407" s="15"/>
    </row>
    <row r="408" spans="3:5" x14ac:dyDescent="0.25">
      <c r="C408" s="15"/>
      <c r="D408" s="15"/>
      <c r="E408" s="15"/>
    </row>
    <row r="409" spans="3:5" x14ac:dyDescent="0.25">
      <c r="C409" s="15"/>
      <c r="D409" s="15"/>
      <c r="E409" s="15"/>
    </row>
    <row r="410" spans="3:5" x14ac:dyDescent="0.25">
      <c r="C410" s="15"/>
      <c r="D410" s="15"/>
      <c r="E410" s="15"/>
    </row>
    <row r="411" spans="3:5" x14ac:dyDescent="0.25">
      <c r="C411" s="15"/>
      <c r="D411" s="15"/>
      <c r="E411" s="15"/>
    </row>
    <row r="412" spans="3:5" x14ac:dyDescent="0.25">
      <c r="C412" s="15"/>
      <c r="D412" s="15"/>
      <c r="E412" s="15"/>
    </row>
    <row r="413" spans="3:5" x14ac:dyDescent="0.25">
      <c r="C413" s="15"/>
      <c r="D413" s="15"/>
      <c r="E413" s="15"/>
    </row>
    <row r="414" spans="3:5" x14ac:dyDescent="0.25">
      <c r="C414" s="15"/>
      <c r="D414" s="15"/>
      <c r="E414" s="15"/>
    </row>
    <row r="415" spans="3:5" x14ac:dyDescent="0.25">
      <c r="C415" s="15"/>
      <c r="D415" s="15"/>
      <c r="E415" s="15"/>
    </row>
    <row r="416" spans="3:5" x14ac:dyDescent="0.25">
      <c r="C416" s="15"/>
      <c r="D416" s="15"/>
      <c r="E416" s="15"/>
    </row>
    <row r="417" spans="3:5" x14ac:dyDescent="0.25">
      <c r="C417" s="15"/>
      <c r="D417" s="15"/>
      <c r="E417" s="15"/>
    </row>
    <row r="418" spans="3:5" x14ac:dyDescent="0.25">
      <c r="C418" s="15"/>
      <c r="D418" s="15"/>
      <c r="E418" s="15"/>
    </row>
    <row r="419" spans="3:5" x14ac:dyDescent="0.25">
      <c r="C419" s="15"/>
      <c r="D419" s="15"/>
      <c r="E419" s="15"/>
    </row>
    <row r="420" spans="3:5" x14ac:dyDescent="0.25">
      <c r="C420" s="15"/>
      <c r="D420" s="15"/>
      <c r="E420" s="15"/>
    </row>
    <row r="421" spans="3:5" x14ac:dyDescent="0.25">
      <c r="C421" s="15"/>
      <c r="D421" s="15"/>
      <c r="E421" s="15"/>
    </row>
    <row r="422" spans="3:5" x14ac:dyDescent="0.25">
      <c r="C422" s="15"/>
      <c r="D422" s="15"/>
      <c r="E422" s="15"/>
    </row>
    <row r="423" spans="3:5" x14ac:dyDescent="0.25">
      <c r="C423" s="15"/>
      <c r="D423" s="15"/>
      <c r="E423" s="15"/>
    </row>
    <row r="424" spans="3:5" x14ac:dyDescent="0.25">
      <c r="C424" s="15"/>
      <c r="D424" s="15"/>
      <c r="E424" s="15"/>
    </row>
    <row r="425" spans="3:5" x14ac:dyDescent="0.25">
      <c r="C425" s="15"/>
      <c r="D425" s="15"/>
      <c r="E425" s="15"/>
    </row>
    <row r="426" spans="3:5" x14ac:dyDescent="0.25">
      <c r="C426" s="15"/>
      <c r="D426" s="15"/>
      <c r="E426" s="15"/>
    </row>
    <row r="427" spans="3:5" x14ac:dyDescent="0.25">
      <c r="C427" s="15"/>
      <c r="D427" s="15"/>
      <c r="E427" s="15"/>
    </row>
    <row r="428" spans="3:5" x14ac:dyDescent="0.25">
      <c r="C428" s="15"/>
      <c r="D428" s="15"/>
      <c r="E428" s="15"/>
    </row>
    <row r="429" spans="3:5" x14ac:dyDescent="0.25">
      <c r="C429" s="15"/>
      <c r="D429" s="15"/>
      <c r="E429" s="15"/>
    </row>
    <row r="430" spans="3:5" x14ac:dyDescent="0.25">
      <c r="C430" s="15"/>
      <c r="D430" s="15"/>
      <c r="E430" s="15"/>
    </row>
    <row r="431" spans="3:5" x14ac:dyDescent="0.25">
      <c r="C431" s="15"/>
      <c r="D431" s="15"/>
      <c r="E431" s="15"/>
    </row>
    <row r="432" spans="3:5" x14ac:dyDescent="0.25">
      <c r="C432" s="15"/>
      <c r="D432" s="15"/>
      <c r="E432" s="15"/>
    </row>
    <row r="433" spans="3:5" x14ac:dyDescent="0.25">
      <c r="C433" s="15"/>
      <c r="D433" s="15"/>
      <c r="E433" s="15"/>
    </row>
    <row r="434" spans="3:5" x14ac:dyDescent="0.25">
      <c r="C434" s="15"/>
      <c r="D434" s="15"/>
      <c r="E434" s="15"/>
    </row>
    <row r="435" spans="3:5" x14ac:dyDescent="0.25">
      <c r="C435" s="15"/>
      <c r="D435" s="15"/>
      <c r="E435" s="15"/>
    </row>
    <row r="436" spans="3:5" x14ac:dyDescent="0.25">
      <c r="C436" s="15"/>
      <c r="D436" s="15"/>
      <c r="E436" s="15"/>
    </row>
    <row r="437" spans="3:5" x14ac:dyDescent="0.25">
      <c r="C437" s="15"/>
      <c r="D437" s="15"/>
      <c r="E437" s="15"/>
    </row>
    <row r="438" spans="3:5" x14ac:dyDescent="0.25">
      <c r="C438" s="15"/>
      <c r="D438" s="15"/>
      <c r="E438" s="15"/>
    </row>
    <row r="439" spans="3:5" x14ac:dyDescent="0.25">
      <c r="C439" s="15"/>
      <c r="D439" s="15"/>
      <c r="E439" s="15"/>
    </row>
    <row r="440" spans="3:5" x14ac:dyDescent="0.25">
      <c r="C440" s="15"/>
      <c r="D440" s="15"/>
      <c r="E440" s="15"/>
    </row>
    <row r="441" spans="3:5" x14ac:dyDescent="0.25">
      <c r="C441" s="15"/>
      <c r="D441" s="15"/>
      <c r="E441" s="15"/>
    </row>
    <row r="442" spans="3:5" x14ac:dyDescent="0.25">
      <c r="C442" s="15"/>
      <c r="D442" s="15"/>
      <c r="E442" s="15"/>
    </row>
    <row r="443" spans="3:5" x14ac:dyDescent="0.25">
      <c r="C443" s="15"/>
      <c r="D443" s="15"/>
      <c r="E443" s="15"/>
    </row>
    <row r="444" spans="3:5" x14ac:dyDescent="0.25">
      <c r="C444" s="15"/>
      <c r="D444" s="15"/>
      <c r="E444" s="15"/>
    </row>
    <row r="445" spans="3:5" x14ac:dyDescent="0.25">
      <c r="C445" s="15"/>
      <c r="D445" s="15"/>
      <c r="E445" s="15"/>
    </row>
    <row r="446" spans="3:5" x14ac:dyDescent="0.25">
      <c r="C446" s="15"/>
      <c r="D446" s="15"/>
      <c r="E446" s="15"/>
    </row>
    <row r="447" spans="3:5" x14ac:dyDescent="0.25">
      <c r="C447" s="15"/>
      <c r="D447" s="15"/>
      <c r="E447" s="15"/>
    </row>
    <row r="448" spans="3:5" x14ac:dyDescent="0.25">
      <c r="C448" s="15"/>
      <c r="D448" s="15"/>
      <c r="E448" s="15"/>
    </row>
    <row r="449" spans="3:5" x14ac:dyDescent="0.25">
      <c r="C449" s="15"/>
      <c r="D449" s="15"/>
      <c r="E449" s="15"/>
    </row>
    <row r="450" spans="3:5" x14ac:dyDescent="0.25">
      <c r="C450" s="15"/>
      <c r="D450" s="15"/>
      <c r="E450" s="15"/>
    </row>
    <row r="451" spans="3:5" x14ac:dyDescent="0.25">
      <c r="C451" s="15"/>
      <c r="D451" s="15"/>
      <c r="E451" s="15"/>
    </row>
    <row r="452" spans="3:5" x14ac:dyDescent="0.25">
      <c r="C452" s="15"/>
      <c r="D452" s="15"/>
      <c r="E452" s="15"/>
    </row>
    <row r="453" spans="3:5" x14ac:dyDescent="0.25">
      <c r="C453" s="15"/>
      <c r="D453" s="15"/>
      <c r="E453" s="15"/>
    </row>
    <row r="454" spans="3:5" x14ac:dyDescent="0.25">
      <c r="C454" s="15"/>
      <c r="D454" s="15"/>
      <c r="E454" s="15"/>
    </row>
    <row r="455" spans="3:5" x14ac:dyDescent="0.25">
      <c r="C455" s="15"/>
      <c r="D455" s="15"/>
      <c r="E455" s="15"/>
    </row>
    <row r="456" spans="3:5" x14ac:dyDescent="0.25">
      <c r="C456" s="15"/>
      <c r="D456" s="15"/>
      <c r="E456" s="15"/>
    </row>
    <row r="457" spans="3:5" x14ac:dyDescent="0.25">
      <c r="C457" s="15"/>
      <c r="D457" s="15"/>
      <c r="E457" s="15"/>
    </row>
    <row r="458" spans="3:5" x14ac:dyDescent="0.25">
      <c r="C458" s="15"/>
      <c r="D458" s="15"/>
      <c r="E458" s="15"/>
    </row>
    <row r="459" spans="3:5" x14ac:dyDescent="0.25">
      <c r="C459" s="15"/>
      <c r="D459" s="15"/>
      <c r="E459" s="15"/>
    </row>
    <row r="460" spans="3:5" x14ac:dyDescent="0.25">
      <c r="C460" s="15"/>
      <c r="D460" s="15"/>
      <c r="E460" s="15"/>
    </row>
    <row r="461" spans="3:5" x14ac:dyDescent="0.25">
      <c r="C461" s="15"/>
      <c r="D461" s="15"/>
      <c r="E461" s="15"/>
    </row>
    <row r="462" spans="3:5" x14ac:dyDescent="0.25">
      <c r="C462" s="15"/>
      <c r="D462" s="15"/>
      <c r="E462" s="15"/>
    </row>
    <row r="463" spans="3:5" x14ac:dyDescent="0.25">
      <c r="C463" s="15"/>
      <c r="D463" s="15"/>
      <c r="E463" s="15"/>
    </row>
    <row r="464" spans="3:5" x14ac:dyDescent="0.25">
      <c r="C464" s="15"/>
      <c r="D464" s="15"/>
      <c r="E464" s="15"/>
    </row>
    <row r="465" spans="3:5" x14ac:dyDescent="0.25">
      <c r="C465" s="15"/>
      <c r="D465" s="15"/>
      <c r="E465" s="15"/>
    </row>
    <row r="466" spans="3:5" x14ac:dyDescent="0.25">
      <c r="C466" s="15"/>
      <c r="D466" s="15"/>
      <c r="E466" s="15"/>
    </row>
    <row r="467" spans="3:5" x14ac:dyDescent="0.25">
      <c r="C467" s="15"/>
      <c r="D467" s="15"/>
      <c r="E467" s="15"/>
    </row>
    <row r="468" spans="3:5" x14ac:dyDescent="0.25">
      <c r="C468" s="15"/>
      <c r="D468" s="15"/>
      <c r="E468" s="15"/>
    </row>
    <row r="469" spans="3:5" x14ac:dyDescent="0.25">
      <c r="C469" s="15"/>
      <c r="D469" s="15"/>
      <c r="E469" s="15"/>
    </row>
    <row r="470" spans="3:5" x14ac:dyDescent="0.25">
      <c r="C470" s="15"/>
      <c r="D470" s="15"/>
      <c r="E470" s="15"/>
    </row>
    <row r="471" spans="3:5" x14ac:dyDescent="0.25">
      <c r="C471" s="15"/>
      <c r="D471" s="15"/>
      <c r="E471" s="15"/>
    </row>
    <row r="472" spans="3:5" x14ac:dyDescent="0.25">
      <c r="C472" s="15"/>
      <c r="D472" s="15"/>
      <c r="E472" s="15"/>
    </row>
    <row r="473" spans="3:5" x14ac:dyDescent="0.25">
      <c r="C473" s="15"/>
      <c r="D473" s="15"/>
      <c r="E473" s="15"/>
    </row>
    <row r="474" spans="3:5" x14ac:dyDescent="0.25">
      <c r="C474" s="15"/>
      <c r="D474" s="15"/>
      <c r="E474" s="15"/>
    </row>
    <row r="475" spans="3:5" x14ac:dyDescent="0.25">
      <c r="C475" s="15"/>
      <c r="D475" s="15"/>
      <c r="E475" s="15"/>
    </row>
    <row r="476" spans="3:5" x14ac:dyDescent="0.25">
      <c r="C476" s="15"/>
      <c r="D476" s="15"/>
      <c r="E476" s="15"/>
    </row>
    <row r="477" spans="3:5" x14ac:dyDescent="0.25">
      <c r="C477" s="15"/>
      <c r="D477" s="15"/>
      <c r="E477" s="15"/>
    </row>
    <row r="478" spans="3:5" x14ac:dyDescent="0.25">
      <c r="C478" s="15"/>
      <c r="D478" s="15"/>
      <c r="E478" s="15"/>
    </row>
    <row r="479" spans="3:5" x14ac:dyDescent="0.25">
      <c r="C479" s="15"/>
      <c r="D479" s="15"/>
      <c r="E479" s="15"/>
    </row>
    <row r="480" spans="3:5" x14ac:dyDescent="0.25">
      <c r="C480" s="15"/>
      <c r="D480" s="15"/>
      <c r="E480" s="15"/>
    </row>
    <row r="481" spans="3:5" x14ac:dyDescent="0.25">
      <c r="C481" s="15"/>
      <c r="D481" s="15"/>
      <c r="E481" s="15"/>
    </row>
    <row r="482" spans="3:5" x14ac:dyDescent="0.25">
      <c r="C482" s="15"/>
      <c r="D482" s="15"/>
      <c r="E482" s="15"/>
    </row>
    <row r="483" spans="3:5" x14ac:dyDescent="0.25">
      <c r="C483" s="15"/>
      <c r="D483" s="15"/>
      <c r="E483" s="15"/>
    </row>
    <row r="484" spans="3:5" x14ac:dyDescent="0.25">
      <c r="C484" s="15"/>
      <c r="D484" s="15"/>
      <c r="E484" s="15"/>
    </row>
    <row r="485" spans="3:5" x14ac:dyDescent="0.25">
      <c r="C485" s="15"/>
      <c r="D485" s="15"/>
      <c r="E485" s="15"/>
    </row>
    <row r="486" spans="3:5" x14ac:dyDescent="0.25">
      <c r="C486" s="15"/>
      <c r="D486" s="15"/>
      <c r="E486" s="15"/>
    </row>
    <row r="487" spans="3:5" x14ac:dyDescent="0.25">
      <c r="C487" s="15"/>
      <c r="D487" s="15"/>
      <c r="E487" s="15"/>
    </row>
    <row r="488" spans="3:5" x14ac:dyDescent="0.25">
      <c r="C488" s="15"/>
      <c r="D488" s="15"/>
      <c r="E488" s="15"/>
    </row>
    <row r="489" spans="3:5" x14ac:dyDescent="0.25">
      <c r="C489" s="15"/>
      <c r="D489" s="15"/>
      <c r="E489" s="15"/>
    </row>
    <row r="490" spans="3:5" x14ac:dyDescent="0.25">
      <c r="C490" s="15"/>
      <c r="D490" s="15"/>
      <c r="E490" s="15"/>
    </row>
    <row r="491" spans="3:5" x14ac:dyDescent="0.25">
      <c r="C491" s="15"/>
      <c r="D491" s="15"/>
      <c r="E491" s="15"/>
    </row>
    <row r="492" spans="3:5" x14ac:dyDescent="0.25">
      <c r="C492" s="15"/>
      <c r="D492" s="15"/>
      <c r="E492" s="15"/>
    </row>
    <row r="493" spans="3:5" x14ac:dyDescent="0.25">
      <c r="C493" s="15"/>
      <c r="D493" s="15"/>
      <c r="E493" s="15"/>
    </row>
    <row r="494" spans="3:5" x14ac:dyDescent="0.25">
      <c r="C494" s="15"/>
      <c r="D494" s="15"/>
      <c r="E494" s="15"/>
    </row>
    <row r="495" spans="3:5" x14ac:dyDescent="0.25">
      <c r="C495" s="15"/>
      <c r="D495" s="15"/>
      <c r="E495" s="15"/>
    </row>
    <row r="496" spans="3:5" x14ac:dyDescent="0.25">
      <c r="C496" s="15"/>
      <c r="D496" s="15"/>
      <c r="E496" s="15"/>
    </row>
    <row r="497" spans="3:5" x14ac:dyDescent="0.25">
      <c r="C497" s="15"/>
      <c r="D497" s="15"/>
      <c r="E497" s="15"/>
    </row>
    <row r="498" spans="3:5" x14ac:dyDescent="0.25">
      <c r="C498" s="15"/>
      <c r="D498" s="15"/>
      <c r="E498" s="15"/>
    </row>
    <row r="499" spans="3:5" x14ac:dyDescent="0.25">
      <c r="C499" s="15"/>
      <c r="D499" s="15"/>
      <c r="E499" s="15"/>
    </row>
    <row r="500" spans="3:5" x14ac:dyDescent="0.25">
      <c r="C500" s="15"/>
      <c r="D500" s="15"/>
      <c r="E500" s="15"/>
    </row>
    <row r="501" spans="3:5" x14ac:dyDescent="0.25">
      <c r="C501" s="15"/>
      <c r="D501" s="15"/>
      <c r="E501" s="15"/>
    </row>
    <row r="502" spans="3:5" x14ac:dyDescent="0.25">
      <c r="C502" s="15"/>
      <c r="D502" s="15"/>
      <c r="E502" s="15"/>
    </row>
    <row r="503" spans="3:5" x14ac:dyDescent="0.25">
      <c r="C503" s="15"/>
      <c r="D503" s="15"/>
      <c r="E503" s="15"/>
    </row>
    <row r="504" spans="3:5" x14ac:dyDescent="0.25">
      <c r="C504" s="15"/>
      <c r="D504" s="15"/>
      <c r="E504" s="15"/>
    </row>
    <row r="505" spans="3:5" x14ac:dyDescent="0.25">
      <c r="C505" s="15"/>
      <c r="D505" s="15"/>
      <c r="E505" s="15"/>
    </row>
    <row r="506" spans="3:5" x14ac:dyDescent="0.25">
      <c r="C506" s="15"/>
      <c r="D506" s="15"/>
      <c r="E506" s="15"/>
    </row>
    <row r="507" spans="3:5" x14ac:dyDescent="0.25">
      <c r="C507" s="15"/>
      <c r="D507" s="15"/>
      <c r="E507" s="15"/>
    </row>
    <row r="508" spans="3:5" x14ac:dyDescent="0.25">
      <c r="C508" s="15"/>
      <c r="D508" s="15"/>
      <c r="E508" s="15"/>
    </row>
    <row r="509" spans="3:5" x14ac:dyDescent="0.25">
      <c r="C509" s="15"/>
      <c r="D509" s="15"/>
      <c r="E509" s="15"/>
    </row>
    <row r="510" spans="3:5" x14ac:dyDescent="0.25">
      <c r="C510" s="15"/>
      <c r="D510" s="15"/>
      <c r="E510" s="15"/>
    </row>
    <row r="511" spans="3:5" x14ac:dyDescent="0.25">
      <c r="C511" s="15"/>
      <c r="D511" s="15"/>
      <c r="E511" s="15"/>
    </row>
    <row r="512" spans="3:5" x14ac:dyDescent="0.25">
      <c r="C512" s="15"/>
      <c r="D512" s="15"/>
      <c r="E512" s="15"/>
    </row>
    <row r="513" spans="3:5" x14ac:dyDescent="0.25">
      <c r="C513" s="15"/>
      <c r="D513" s="15"/>
      <c r="E513" s="15"/>
    </row>
    <row r="514" spans="3:5" x14ac:dyDescent="0.25">
      <c r="C514" s="15"/>
      <c r="D514" s="15"/>
      <c r="E514" s="15"/>
    </row>
    <row r="515" spans="3:5" x14ac:dyDescent="0.25">
      <c r="C515" s="15"/>
      <c r="D515" s="15"/>
      <c r="E515" s="15"/>
    </row>
    <row r="516" spans="3:5" x14ac:dyDescent="0.25">
      <c r="C516" s="15"/>
      <c r="D516" s="15"/>
      <c r="E516" s="15"/>
    </row>
    <row r="517" spans="3:5" x14ac:dyDescent="0.25">
      <c r="C517" s="15"/>
      <c r="D517" s="15"/>
      <c r="E517" s="15"/>
    </row>
    <row r="518" spans="3:5" x14ac:dyDescent="0.25">
      <c r="C518" s="15"/>
      <c r="D518" s="15"/>
      <c r="E518" s="15"/>
    </row>
    <row r="519" spans="3:5" x14ac:dyDescent="0.25">
      <c r="C519" s="15"/>
      <c r="D519" s="15"/>
      <c r="E519" s="15"/>
    </row>
    <row r="520" spans="3:5" x14ac:dyDescent="0.25">
      <c r="C520" s="15"/>
      <c r="D520" s="15"/>
      <c r="E520" s="15"/>
    </row>
    <row r="521" spans="3:5" x14ac:dyDescent="0.25">
      <c r="C521" s="15"/>
      <c r="D521" s="15"/>
      <c r="E521" s="15"/>
    </row>
    <row r="522" spans="3:5" x14ac:dyDescent="0.25">
      <c r="C522" s="15"/>
      <c r="D522" s="15"/>
      <c r="E522" s="15"/>
    </row>
    <row r="523" spans="3:5" x14ac:dyDescent="0.25">
      <c r="C523" s="15"/>
      <c r="D523" s="15"/>
      <c r="E523" s="15"/>
    </row>
    <row r="524" spans="3:5" x14ac:dyDescent="0.25">
      <c r="C524" s="15"/>
      <c r="D524" s="15"/>
      <c r="E524" s="15"/>
    </row>
    <row r="525" spans="3:5" x14ac:dyDescent="0.25">
      <c r="C525" s="15"/>
      <c r="D525" s="15"/>
      <c r="E525" s="15"/>
    </row>
    <row r="526" spans="3:5" x14ac:dyDescent="0.25">
      <c r="C526" s="15"/>
      <c r="D526" s="15"/>
      <c r="E526" s="15"/>
    </row>
    <row r="527" spans="3:5" x14ac:dyDescent="0.25">
      <c r="C527" s="15"/>
      <c r="D527" s="15"/>
      <c r="E527" s="15"/>
    </row>
    <row r="528" spans="3:5" x14ac:dyDescent="0.25">
      <c r="C528" s="15"/>
      <c r="D528" s="15"/>
      <c r="E528" s="15"/>
    </row>
    <row r="529" spans="3:5" x14ac:dyDescent="0.25">
      <c r="C529" s="15"/>
      <c r="D529" s="15"/>
      <c r="E529" s="15"/>
    </row>
    <row r="530" spans="3:5" x14ac:dyDescent="0.25">
      <c r="C530" s="15"/>
      <c r="D530" s="15"/>
      <c r="E530" s="15"/>
    </row>
    <row r="531" spans="3:5" x14ac:dyDescent="0.25">
      <c r="C531" s="15"/>
      <c r="D531" s="15"/>
      <c r="E531" s="15"/>
    </row>
    <row r="532" spans="3:5" x14ac:dyDescent="0.25">
      <c r="C532" s="15"/>
      <c r="D532" s="15"/>
      <c r="E532" s="15"/>
    </row>
    <row r="533" spans="3:5" x14ac:dyDescent="0.25">
      <c r="C533" s="15"/>
      <c r="D533" s="15"/>
      <c r="E533" s="15"/>
    </row>
    <row r="534" spans="3:5" x14ac:dyDescent="0.25">
      <c r="C534" s="15"/>
      <c r="D534" s="15"/>
      <c r="E534" s="15"/>
    </row>
    <row r="535" spans="3:5" x14ac:dyDescent="0.25">
      <c r="C535" s="15"/>
      <c r="D535" s="15"/>
      <c r="E535" s="15"/>
    </row>
    <row r="536" spans="3:5" x14ac:dyDescent="0.25">
      <c r="C536" s="15"/>
      <c r="D536" s="15"/>
      <c r="E536" s="15"/>
    </row>
    <row r="537" spans="3:5" x14ac:dyDescent="0.25">
      <c r="C537" s="15"/>
      <c r="D537" s="15"/>
      <c r="E537" s="15"/>
    </row>
    <row r="538" spans="3:5" x14ac:dyDescent="0.25">
      <c r="C538" s="15"/>
      <c r="D538" s="15"/>
      <c r="E538" s="15"/>
    </row>
    <row r="539" spans="3:5" x14ac:dyDescent="0.25">
      <c r="C539" s="15"/>
      <c r="D539" s="15"/>
      <c r="E539" s="15"/>
    </row>
    <row r="540" spans="3:5" x14ac:dyDescent="0.25">
      <c r="C540" s="15"/>
      <c r="D540" s="15"/>
      <c r="E540" s="15"/>
    </row>
    <row r="541" spans="3:5" x14ac:dyDescent="0.25">
      <c r="C541" s="15"/>
      <c r="D541" s="15"/>
      <c r="E541" s="15"/>
    </row>
    <row r="542" spans="3:5" x14ac:dyDescent="0.25">
      <c r="C542" s="15"/>
      <c r="D542" s="15"/>
      <c r="E542" s="15"/>
    </row>
    <row r="543" spans="3:5" x14ac:dyDescent="0.25">
      <c r="C543" s="15"/>
      <c r="D543" s="15"/>
      <c r="E543" s="15"/>
    </row>
    <row r="544" spans="3:5" x14ac:dyDescent="0.25">
      <c r="C544" s="15"/>
      <c r="D544" s="15"/>
      <c r="E544" s="15"/>
    </row>
    <row r="545" spans="3:5" x14ac:dyDescent="0.25">
      <c r="C545" s="15"/>
      <c r="D545" s="15"/>
      <c r="E545" s="15"/>
    </row>
    <row r="546" spans="3:5" x14ac:dyDescent="0.25">
      <c r="C546" s="15"/>
      <c r="D546" s="15"/>
      <c r="E546" s="15"/>
    </row>
    <row r="547" spans="3:5" x14ac:dyDescent="0.25">
      <c r="C547" s="15"/>
      <c r="D547" s="15"/>
      <c r="E547" s="15"/>
    </row>
    <row r="548" spans="3:5" x14ac:dyDescent="0.25">
      <c r="C548" s="15"/>
      <c r="D548" s="15"/>
      <c r="E548" s="15"/>
    </row>
    <row r="549" spans="3:5" x14ac:dyDescent="0.25">
      <c r="C549" s="15"/>
      <c r="D549" s="15"/>
      <c r="E549" s="15"/>
    </row>
    <row r="550" spans="3:5" x14ac:dyDescent="0.25">
      <c r="C550" s="15"/>
      <c r="D550" s="15"/>
      <c r="E550" s="15"/>
    </row>
    <row r="551" spans="3:5" x14ac:dyDescent="0.25">
      <c r="C551" s="15"/>
      <c r="D551" s="15"/>
      <c r="E551" s="15"/>
    </row>
    <row r="552" spans="3:5" x14ac:dyDescent="0.25">
      <c r="C552" s="15"/>
      <c r="D552" s="15"/>
      <c r="E552" s="15"/>
    </row>
    <row r="553" spans="3:5" x14ac:dyDescent="0.25">
      <c r="C553" s="15"/>
      <c r="D553" s="15"/>
      <c r="E553" s="15"/>
    </row>
    <row r="554" spans="3:5" x14ac:dyDescent="0.25">
      <c r="C554" s="15"/>
      <c r="D554" s="15"/>
      <c r="E554" s="15"/>
    </row>
    <row r="555" spans="3:5" x14ac:dyDescent="0.25">
      <c r="C555" s="15"/>
      <c r="D555" s="15"/>
      <c r="E555" s="15"/>
    </row>
    <row r="556" spans="3:5" x14ac:dyDescent="0.25">
      <c r="C556" s="15"/>
      <c r="D556" s="15"/>
      <c r="E556" s="15"/>
    </row>
    <row r="557" spans="3:5" x14ac:dyDescent="0.25">
      <c r="C557" s="15"/>
      <c r="D557" s="15"/>
      <c r="E557" s="15"/>
    </row>
    <row r="558" spans="3:5" x14ac:dyDescent="0.25">
      <c r="C558" s="15"/>
      <c r="D558" s="15"/>
      <c r="E558" s="15"/>
    </row>
    <row r="559" spans="3:5" x14ac:dyDescent="0.25">
      <c r="C559" s="15"/>
      <c r="D559" s="15"/>
      <c r="E559" s="15"/>
    </row>
    <row r="560" spans="3:5" x14ac:dyDescent="0.25">
      <c r="C560" s="15"/>
      <c r="D560" s="15"/>
      <c r="E560" s="15"/>
    </row>
    <row r="561" spans="3:5" x14ac:dyDescent="0.25">
      <c r="C561" s="15"/>
      <c r="D561" s="15"/>
      <c r="E561" s="15"/>
    </row>
    <row r="562" spans="3:5" x14ac:dyDescent="0.25">
      <c r="C562" s="15"/>
      <c r="D562" s="15"/>
      <c r="E562" s="15"/>
    </row>
    <row r="563" spans="3:5" x14ac:dyDescent="0.25">
      <c r="C563" s="15"/>
      <c r="D563" s="15"/>
      <c r="E563" s="15"/>
    </row>
    <row r="564" spans="3:5" x14ac:dyDescent="0.25">
      <c r="C564" s="15"/>
      <c r="D564" s="15"/>
      <c r="E564" s="15"/>
    </row>
    <row r="565" spans="3:5" x14ac:dyDescent="0.25">
      <c r="C565" s="15"/>
      <c r="D565" s="15"/>
      <c r="E565" s="15"/>
    </row>
    <row r="566" spans="3:5" x14ac:dyDescent="0.25">
      <c r="C566" s="15"/>
      <c r="D566" s="15"/>
      <c r="E566" s="15"/>
    </row>
    <row r="567" spans="3:5" x14ac:dyDescent="0.25">
      <c r="C567" s="15"/>
      <c r="D567" s="15"/>
      <c r="E567" s="15"/>
    </row>
    <row r="568" spans="3:5" x14ac:dyDescent="0.25">
      <c r="C568" s="15"/>
      <c r="D568" s="15"/>
      <c r="E568" s="15"/>
    </row>
    <row r="569" spans="3:5" x14ac:dyDescent="0.25">
      <c r="C569" s="15"/>
      <c r="D569" s="15"/>
      <c r="E569" s="15"/>
    </row>
    <row r="570" spans="3:5" x14ac:dyDescent="0.25">
      <c r="C570" s="15"/>
      <c r="D570" s="15"/>
      <c r="E570" s="15"/>
    </row>
    <row r="571" spans="3:5" x14ac:dyDescent="0.25">
      <c r="C571" s="15"/>
      <c r="D571" s="15"/>
      <c r="E571" s="15"/>
    </row>
    <row r="572" spans="3:5" x14ac:dyDescent="0.25">
      <c r="C572" s="15"/>
      <c r="D572" s="15"/>
      <c r="E572" s="15"/>
    </row>
    <row r="573" spans="3:5" x14ac:dyDescent="0.25">
      <c r="C573" s="15"/>
      <c r="D573" s="15"/>
      <c r="E573" s="15"/>
    </row>
    <row r="574" spans="3:5" x14ac:dyDescent="0.25">
      <c r="C574" s="15"/>
      <c r="D574" s="15"/>
      <c r="E574" s="15"/>
    </row>
    <row r="575" spans="3:5" x14ac:dyDescent="0.25">
      <c r="C575" s="15"/>
      <c r="D575" s="15"/>
      <c r="E575" s="15"/>
    </row>
    <row r="576" spans="3:5" x14ac:dyDescent="0.25">
      <c r="C576" s="15"/>
      <c r="D576" s="15"/>
      <c r="E576" s="15"/>
    </row>
    <row r="577" spans="3:5" x14ac:dyDescent="0.25">
      <c r="C577" s="15"/>
      <c r="D577" s="15"/>
      <c r="E577" s="15"/>
    </row>
    <row r="578" spans="3:5" x14ac:dyDescent="0.25">
      <c r="C578" s="15"/>
      <c r="D578" s="15"/>
      <c r="E578" s="15"/>
    </row>
    <row r="579" spans="3:5" x14ac:dyDescent="0.25">
      <c r="C579" s="15"/>
      <c r="D579" s="15"/>
      <c r="E579" s="15"/>
    </row>
    <row r="580" spans="3:5" x14ac:dyDescent="0.25">
      <c r="C580" s="15"/>
      <c r="D580" s="15"/>
      <c r="E580" s="15"/>
    </row>
    <row r="581" spans="3:5" x14ac:dyDescent="0.25">
      <c r="C581" s="15"/>
      <c r="D581" s="15"/>
      <c r="E581" s="15"/>
    </row>
    <row r="582" spans="3:5" x14ac:dyDescent="0.25">
      <c r="C582" s="15"/>
      <c r="D582" s="15"/>
      <c r="E582" s="15"/>
    </row>
    <row r="583" spans="3:5" x14ac:dyDescent="0.25">
      <c r="C583" s="15"/>
      <c r="D583" s="15"/>
      <c r="E583" s="15"/>
    </row>
    <row r="584" spans="3:5" x14ac:dyDescent="0.25">
      <c r="C584" s="15"/>
      <c r="D584" s="15"/>
      <c r="E584" s="15"/>
    </row>
    <row r="585" spans="3:5" x14ac:dyDescent="0.25">
      <c r="C585" s="15"/>
      <c r="D585" s="15"/>
      <c r="E585" s="15"/>
    </row>
    <row r="586" spans="3:5" x14ac:dyDescent="0.25">
      <c r="C586" s="15"/>
      <c r="D586" s="15"/>
      <c r="E586" s="15"/>
    </row>
    <row r="587" spans="3:5" x14ac:dyDescent="0.25">
      <c r="C587" s="15"/>
      <c r="D587" s="15"/>
      <c r="E587" s="15"/>
    </row>
    <row r="588" spans="3:5" x14ac:dyDescent="0.25">
      <c r="C588" s="15"/>
      <c r="D588" s="15"/>
      <c r="E588" s="15"/>
    </row>
    <row r="589" spans="3:5" x14ac:dyDescent="0.25">
      <c r="C589" s="15"/>
      <c r="D589" s="15"/>
      <c r="E589" s="15"/>
    </row>
    <row r="590" spans="3:5" x14ac:dyDescent="0.25">
      <c r="C590" s="15"/>
      <c r="D590" s="15"/>
      <c r="E590" s="15"/>
    </row>
    <row r="591" spans="3:5" x14ac:dyDescent="0.25">
      <c r="C591" s="15"/>
      <c r="D591" s="15"/>
      <c r="E591" s="15"/>
    </row>
    <row r="592" spans="3:5" x14ac:dyDescent="0.25">
      <c r="C592" s="15"/>
      <c r="D592" s="15"/>
      <c r="E592" s="15"/>
    </row>
    <row r="593" spans="3:5" x14ac:dyDescent="0.25">
      <c r="C593" s="15"/>
      <c r="D593" s="15"/>
      <c r="E593" s="15"/>
    </row>
    <row r="594" spans="3:5" x14ac:dyDescent="0.25">
      <c r="C594" s="15"/>
      <c r="D594" s="15"/>
      <c r="E594" s="15"/>
    </row>
    <row r="595" spans="3:5" x14ac:dyDescent="0.25">
      <c r="C595" s="15"/>
      <c r="D595" s="15"/>
      <c r="E595" s="15"/>
    </row>
    <row r="596" spans="3:5" x14ac:dyDescent="0.25">
      <c r="C596" s="15"/>
      <c r="D596" s="15"/>
      <c r="E596" s="15"/>
    </row>
    <row r="597" spans="3:5" x14ac:dyDescent="0.25">
      <c r="C597" s="15"/>
      <c r="D597" s="15"/>
      <c r="E597" s="15"/>
    </row>
    <row r="598" spans="3:5" x14ac:dyDescent="0.25">
      <c r="C598" s="15"/>
      <c r="D598" s="15"/>
      <c r="E598" s="15"/>
    </row>
    <row r="599" spans="3:5" x14ac:dyDescent="0.25">
      <c r="C599" s="15"/>
      <c r="D599" s="15"/>
      <c r="E599" s="15"/>
    </row>
    <row r="600" spans="3:5" x14ac:dyDescent="0.25">
      <c r="C600" s="15"/>
      <c r="D600" s="15"/>
      <c r="E600" s="15"/>
    </row>
    <row r="601" spans="3:5" x14ac:dyDescent="0.25">
      <c r="C601" s="15"/>
      <c r="D601" s="15"/>
      <c r="E601" s="15"/>
    </row>
    <row r="602" spans="3:5" x14ac:dyDescent="0.25">
      <c r="C602" s="15"/>
      <c r="D602" s="15"/>
      <c r="E602" s="15"/>
    </row>
    <row r="603" spans="3:5" x14ac:dyDescent="0.25">
      <c r="C603" s="15"/>
      <c r="D603" s="15"/>
      <c r="E603" s="15"/>
    </row>
    <row r="604" spans="3:5" x14ac:dyDescent="0.25">
      <c r="C604" s="15"/>
      <c r="D604" s="15"/>
      <c r="E604" s="15"/>
    </row>
    <row r="605" spans="3:5" x14ac:dyDescent="0.25">
      <c r="C605" s="15"/>
      <c r="D605" s="15"/>
      <c r="E605" s="15"/>
    </row>
    <row r="606" spans="3:5" x14ac:dyDescent="0.25">
      <c r="C606" s="15"/>
      <c r="D606" s="15"/>
      <c r="E606" s="15"/>
    </row>
    <row r="607" spans="3:5" x14ac:dyDescent="0.25">
      <c r="C607" s="15"/>
      <c r="D607" s="15"/>
      <c r="E607" s="15"/>
    </row>
    <row r="608" spans="3:5" x14ac:dyDescent="0.25">
      <c r="C608" s="15"/>
      <c r="D608" s="15"/>
      <c r="E608" s="15"/>
    </row>
    <row r="609" spans="3:5" x14ac:dyDescent="0.25">
      <c r="C609" s="15"/>
      <c r="D609" s="15"/>
      <c r="E609" s="15"/>
    </row>
    <row r="610" spans="3:5" x14ac:dyDescent="0.25">
      <c r="C610" s="15"/>
      <c r="D610" s="15"/>
      <c r="E610" s="15"/>
    </row>
    <row r="611" spans="3:5" x14ac:dyDescent="0.25">
      <c r="C611" s="15"/>
      <c r="D611" s="15"/>
      <c r="E611" s="15"/>
    </row>
    <row r="612" spans="3:5" x14ac:dyDescent="0.25">
      <c r="C612" s="15"/>
      <c r="D612" s="15"/>
      <c r="E612" s="15"/>
    </row>
    <row r="613" spans="3:5" x14ac:dyDescent="0.25">
      <c r="C613" s="15"/>
      <c r="D613" s="15"/>
      <c r="E613" s="15"/>
    </row>
    <row r="614" spans="3:5" x14ac:dyDescent="0.25">
      <c r="C614" s="15"/>
      <c r="D614" s="15"/>
      <c r="E614" s="15"/>
    </row>
    <row r="615" spans="3:5" x14ac:dyDescent="0.25">
      <c r="C615" s="15"/>
      <c r="D615" s="15"/>
      <c r="E615" s="15"/>
    </row>
    <row r="616" spans="3:5" x14ac:dyDescent="0.25">
      <c r="C616" s="15"/>
      <c r="D616" s="15"/>
      <c r="E616" s="15"/>
    </row>
    <row r="617" spans="3:5" x14ac:dyDescent="0.25">
      <c r="C617" s="15"/>
      <c r="D617" s="15"/>
      <c r="E617" s="15"/>
    </row>
    <row r="618" spans="3:5" x14ac:dyDescent="0.25">
      <c r="C618" s="15"/>
      <c r="D618" s="15"/>
      <c r="E618" s="15"/>
    </row>
    <row r="619" spans="3:5" x14ac:dyDescent="0.25">
      <c r="C619" s="15"/>
      <c r="D619" s="15"/>
      <c r="E619" s="15"/>
    </row>
    <row r="620" spans="3:5" x14ac:dyDescent="0.25">
      <c r="C620" s="15"/>
      <c r="D620" s="15"/>
      <c r="E620" s="15"/>
    </row>
    <row r="621" spans="3:5" x14ac:dyDescent="0.25">
      <c r="C621" s="15"/>
      <c r="D621" s="15"/>
      <c r="E621" s="15"/>
    </row>
    <row r="622" spans="3:5" x14ac:dyDescent="0.25">
      <c r="C622" s="15"/>
      <c r="D622" s="15"/>
      <c r="E622" s="15"/>
    </row>
    <row r="623" spans="3:5" x14ac:dyDescent="0.25">
      <c r="C623" s="15"/>
      <c r="D623" s="15"/>
      <c r="E623" s="15"/>
    </row>
    <row r="624" spans="3:5" x14ac:dyDescent="0.25">
      <c r="C624" s="15"/>
      <c r="D624" s="15"/>
      <c r="E624" s="15"/>
    </row>
    <row r="625" spans="3:5" x14ac:dyDescent="0.25">
      <c r="C625" s="15"/>
      <c r="D625" s="15"/>
      <c r="E625" s="15"/>
    </row>
    <row r="626" spans="3:5" x14ac:dyDescent="0.25">
      <c r="C626" s="15"/>
      <c r="D626" s="15"/>
      <c r="E626" s="15"/>
    </row>
    <row r="627" spans="3:5" x14ac:dyDescent="0.25">
      <c r="C627" s="15"/>
      <c r="D627" s="15"/>
      <c r="E627" s="15"/>
    </row>
    <row r="628" spans="3:5" x14ac:dyDescent="0.25">
      <c r="C628" s="15"/>
      <c r="D628" s="15"/>
      <c r="E628" s="15"/>
    </row>
    <row r="629" spans="3:5" x14ac:dyDescent="0.25">
      <c r="C629" s="15"/>
      <c r="D629" s="15"/>
      <c r="E629" s="15"/>
    </row>
    <row r="630" spans="3:5" x14ac:dyDescent="0.25">
      <c r="C630" s="15"/>
      <c r="D630" s="15"/>
      <c r="E630" s="15"/>
    </row>
    <row r="631" spans="3:5" x14ac:dyDescent="0.25">
      <c r="C631" s="15"/>
      <c r="D631" s="15"/>
      <c r="E631" s="15"/>
    </row>
    <row r="632" spans="3:5" x14ac:dyDescent="0.25">
      <c r="C632" s="15"/>
      <c r="D632" s="15"/>
      <c r="E632" s="15"/>
    </row>
    <row r="633" spans="3:5" x14ac:dyDescent="0.25">
      <c r="C633" s="15"/>
      <c r="D633" s="15"/>
      <c r="E633" s="15"/>
    </row>
    <row r="634" spans="3:5" x14ac:dyDescent="0.25">
      <c r="C634" s="15"/>
      <c r="D634" s="15"/>
      <c r="E634" s="15"/>
    </row>
    <row r="635" spans="3:5" x14ac:dyDescent="0.25">
      <c r="C635" s="15"/>
      <c r="D635" s="15"/>
      <c r="E635" s="15"/>
    </row>
    <row r="636" spans="3:5" x14ac:dyDescent="0.25">
      <c r="C636" s="15"/>
      <c r="D636" s="15"/>
      <c r="E636" s="15"/>
    </row>
    <row r="637" spans="3:5" x14ac:dyDescent="0.25">
      <c r="C637" s="15"/>
      <c r="D637" s="15"/>
      <c r="E637" s="15"/>
    </row>
    <row r="638" spans="3:5" x14ac:dyDescent="0.25">
      <c r="C638" s="15"/>
      <c r="D638" s="15"/>
      <c r="E638" s="15"/>
    </row>
    <row r="639" spans="3:5" x14ac:dyDescent="0.25">
      <c r="C639" s="15"/>
      <c r="D639" s="15"/>
      <c r="E639" s="15"/>
    </row>
    <row r="640" spans="3:5" x14ac:dyDescent="0.25">
      <c r="C640" s="15"/>
      <c r="D640" s="15"/>
      <c r="E640" s="15"/>
    </row>
    <row r="641" spans="3:5" x14ac:dyDescent="0.25">
      <c r="C641" s="15"/>
      <c r="D641" s="15"/>
      <c r="E641" s="15"/>
    </row>
    <row r="642" spans="3:5" x14ac:dyDescent="0.25">
      <c r="C642" s="15"/>
      <c r="D642" s="15"/>
      <c r="E642" s="15"/>
    </row>
    <row r="643" spans="3:5" x14ac:dyDescent="0.25">
      <c r="C643" s="15"/>
      <c r="D643" s="15"/>
      <c r="E643" s="15"/>
    </row>
    <row r="644" spans="3:5" x14ac:dyDescent="0.25">
      <c r="C644" s="15"/>
      <c r="D644" s="15"/>
      <c r="E644" s="15"/>
    </row>
    <row r="645" spans="3:5" x14ac:dyDescent="0.25">
      <c r="C645" s="15"/>
      <c r="D645" s="15"/>
      <c r="E645" s="15"/>
    </row>
    <row r="646" spans="3:5" x14ac:dyDescent="0.25">
      <c r="C646" s="15"/>
      <c r="D646" s="15"/>
      <c r="E646" s="15"/>
    </row>
    <row r="647" spans="3:5" x14ac:dyDescent="0.25">
      <c r="C647" s="15"/>
      <c r="D647" s="15"/>
      <c r="E647" s="15"/>
    </row>
    <row r="648" spans="3:5" x14ac:dyDescent="0.25">
      <c r="C648" s="15"/>
      <c r="D648" s="15"/>
      <c r="E648" s="15"/>
    </row>
    <row r="649" spans="3:5" x14ac:dyDescent="0.25">
      <c r="C649" s="15"/>
      <c r="D649" s="15"/>
      <c r="E649" s="15"/>
    </row>
    <row r="650" spans="3:5" x14ac:dyDescent="0.25">
      <c r="C650" s="15"/>
      <c r="D650" s="15"/>
      <c r="E650" s="15"/>
    </row>
    <row r="651" spans="3:5" x14ac:dyDescent="0.25">
      <c r="C651" s="15"/>
      <c r="D651" s="15"/>
      <c r="E651" s="15"/>
    </row>
    <row r="652" spans="3:5" x14ac:dyDescent="0.25">
      <c r="C652" s="15"/>
      <c r="D652" s="15"/>
      <c r="E652" s="15"/>
    </row>
    <row r="653" spans="3:5" x14ac:dyDescent="0.25">
      <c r="C653" s="15"/>
      <c r="D653" s="15"/>
      <c r="E653" s="15"/>
    </row>
    <row r="654" spans="3:5" x14ac:dyDescent="0.25">
      <c r="C654" s="15"/>
      <c r="D654" s="15"/>
      <c r="E654" s="15"/>
    </row>
    <row r="655" spans="3:5" x14ac:dyDescent="0.25">
      <c r="C655" s="15"/>
      <c r="D655" s="15"/>
      <c r="E655" s="15"/>
    </row>
    <row r="656" spans="3:5" x14ac:dyDescent="0.25">
      <c r="C656" s="15"/>
      <c r="D656" s="15"/>
      <c r="E656" s="15"/>
    </row>
    <row r="657" spans="3:5" x14ac:dyDescent="0.25">
      <c r="C657" s="15"/>
      <c r="D657" s="15"/>
      <c r="E657" s="15"/>
    </row>
    <row r="658" spans="3:5" x14ac:dyDescent="0.25">
      <c r="C658" s="15"/>
      <c r="D658" s="15"/>
      <c r="E658" s="15"/>
    </row>
    <row r="659" spans="3:5" x14ac:dyDescent="0.25">
      <c r="C659" s="15"/>
      <c r="D659" s="15"/>
      <c r="E659" s="15"/>
    </row>
    <row r="660" spans="3:5" x14ac:dyDescent="0.25">
      <c r="C660" s="15"/>
      <c r="D660" s="15"/>
      <c r="E660" s="15"/>
    </row>
    <row r="661" spans="3:5" x14ac:dyDescent="0.25">
      <c r="C661" s="15"/>
      <c r="D661" s="15"/>
      <c r="E661" s="15"/>
    </row>
    <row r="662" spans="3:5" x14ac:dyDescent="0.25">
      <c r="C662" s="15"/>
      <c r="D662" s="15"/>
      <c r="E662" s="15"/>
    </row>
    <row r="663" spans="3:5" x14ac:dyDescent="0.25">
      <c r="C663" s="15"/>
      <c r="D663" s="15"/>
      <c r="E663" s="15"/>
    </row>
    <row r="664" spans="3:5" x14ac:dyDescent="0.25">
      <c r="C664" s="15"/>
      <c r="D664" s="15"/>
      <c r="E664" s="15"/>
    </row>
    <row r="665" spans="3:5" x14ac:dyDescent="0.25">
      <c r="C665" s="15"/>
      <c r="D665" s="15"/>
      <c r="E665" s="15"/>
    </row>
    <row r="666" spans="3:5" x14ac:dyDescent="0.25">
      <c r="C666" s="15"/>
      <c r="D666" s="15"/>
      <c r="E666" s="15"/>
    </row>
    <row r="667" spans="3:5" x14ac:dyDescent="0.25">
      <c r="C667" s="15"/>
      <c r="D667" s="15"/>
      <c r="E667" s="15"/>
    </row>
    <row r="668" spans="3:5" x14ac:dyDescent="0.25">
      <c r="C668" s="15"/>
      <c r="D668" s="15"/>
      <c r="E668" s="15"/>
    </row>
    <row r="669" spans="3:5" x14ac:dyDescent="0.25">
      <c r="C669" s="15"/>
      <c r="D669" s="15"/>
      <c r="E669" s="15"/>
    </row>
    <row r="670" spans="3:5" x14ac:dyDescent="0.25">
      <c r="C670" s="15"/>
      <c r="D670" s="15"/>
      <c r="E670" s="15"/>
    </row>
    <row r="671" spans="3:5" x14ac:dyDescent="0.25">
      <c r="C671" s="15"/>
      <c r="D671" s="15"/>
      <c r="E671" s="15"/>
    </row>
    <row r="672" spans="3:5" x14ac:dyDescent="0.25">
      <c r="C672" s="15"/>
      <c r="D672" s="15"/>
      <c r="E672" s="15"/>
    </row>
    <row r="673" spans="3:5" x14ac:dyDescent="0.25">
      <c r="C673" s="15"/>
      <c r="D673" s="15"/>
      <c r="E673" s="15"/>
    </row>
    <row r="674" spans="3:5" x14ac:dyDescent="0.25">
      <c r="C674" s="15"/>
      <c r="D674" s="15"/>
      <c r="E674" s="15"/>
    </row>
    <row r="675" spans="3:5" x14ac:dyDescent="0.25">
      <c r="C675" s="15"/>
      <c r="D675" s="15"/>
      <c r="E675" s="15"/>
    </row>
    <row r="676" spans="3:5" x14ac:dyDescent="0.25">
      <c r="C676" s="15"/>
      <c r="D676" s="15"/>
      <c r="E676" s="15"/>
    </row>
    <row r="677" spans="3:5" x14ac:dyDescent="0.25">
      <c r="C677" s="15"/>
      <c r="D677" s="15"/>
      <c r="E677" s="15"/>
    </row>
    <row r="678" spans="3:5" x14ac:dyDescent="0.25">
      <c r="C678" s="15"/>
      <c r="D678" s="15"/>
      <c r="E678" s="15"/>
    </row>
    <row r="679" spans="3:5" x14ac:dyDescent="0.25">
      <c r="C679" s="15"/>
      <c r="D679" s="15"/>
      <c r="E679" s="15"/>
    </row>
    <row r="680" spans="3:5" x14ac:dyDescent="0.25">
      <c r="C680" s="15"/>
      <c r="D680" s="15"/>
      <c r="E680" s="15"/>
    </row>
    <row r="681" spans="3:5" x14ac:dyDescent="0.25">
      <c r="C681" s="15"/>
      <c r="D681" s="15"/>
      <c r="E681" s="15"/>
    </row>
    <row r="682" spans="3:5" x14ac:dyDescent="0.25">
      <c r="C682" s="15"/>
      <c r="D682" s="15"/>
      <c r="E682" s="15"/>
    </row>
    <row r="683" spans="3:5" x14ac:dyDescent="0.25">
      <c r="C683" s="15"/>
      <c r="D683" s="15"/>
      <c r="E683" s="15"/>
    </row>
    <row r="684" spans="3:5" x14ac:dyDescent="0.25">
      <c r="C684" s="15"/>
      <c r="D684" s="15"/>
      <c r="E684" s="15"/>
    </row>
    <row r="685" spans="3:5" x14ac:dyDescent="0.25">
      <c r="C685" s="15"/>
      <c r="D685" s="15"/>
      <c r="E685" s="15"/>
    </row>
    <row r="686" spans="3:5" x14ac:dyDescent="0.25">
      <c r="C686" s="15"/>
      <c r="D686" s="15"/>
      <c r="E686" s="15"/>
    </row>
    <row r="687" spans="3:5" x14ac:dyDescent="0.25">
      <c r="C687" s="15"/>
      <c r="D687" s="15"/>
      <c r="E687" s="15"/>
    </row>
    <row r="688" spans="3:5" x14ac:dyDescent="0.25">
      <c r="C688" s="15"/>
      <c r="D688" s="15"/>
      <c r="E688" s="15"/>
    </row>
    <row r="689" spans="3:5" x14ac:dyDescent="0.25">
      <c r="C689" s="15"/>
      <c r="D689" s="15"/>
      <c r="E689" s="15"/>
    </row>
    <row r="690" spans="3:5" x14ac:dyDescent="0.25">
      <c r="C690" s="15"/>
      <c r="D690" s="15"/>
      <c r="E690" s="15"/>
    </row>
    <row r="691" spans="3:5" x14ac:dyDescent="0.25">
      <c r="C691" s="15"/>
      <c r="D691" s="15"/>
      <c r="E691" s="15"/>
    </row>
    <row r="692" spans="3:5" x14ac:dyDescent="0.25">
      <c r="C692" s="15"/>
      <c r="D692" s="15"/>
      <c r="E692" s="15"/>
    </row>
    <row r="693" spans="3:5" x14ac:dyDescent="0.25">
      <c r="C693" s="15"/>
      <c r="D693" s="15"/>
      <c r="E693" s="15"/>
    </row>
    <row r="694" spans="3:5" x14ac:dyDescent="0.25">
      <c r="C694" s="15"/>
      <c r="D694" s="15"/>
      <c r="E694" s="15"/>
    </row>
    <row r="695" spans="3:5" x14ac:dyDescent="0.25">
      <c r="C695" s="15"/>
      <c r="D695" s="15"/>
      <c r="E695" s="15"/>
    </row>
    <row r="696" spans="3:5" x14ac:dyDescent="0.25">
      <c r="C696" s="15"/>
      <c r="D696" s="15"/>
      <c r="E696" s="15"/>
    </row>
    <row r="697" spans="3:5" x14ac:dyDescent="0.25">
      <c r="C697" s="15"/>
      <c r="D697" s="15"/>
      <c r="E697" s="15"/>
    </row>
    <row r="698" spans="3:5" x14ac:dyDescent="0.25">
      <c r="C698" s="15"/>
      <c r="D698" s="15"/>
      <c r="E698" s="15"/>
    </row>
    <row r="699" spans="3:5" x14ac:dyDescent="0.25">
      <c r="C699" s="15"/>
      <c r="D699" s="15"/>
      <c r="E699" s="15"/>
    </row>
    <row r="700" spans="3:5" x14ac:dyDescent="0.25">
      <c r="C700" s="15"/>
      <c r="D700" s="15"/>
      <c r="E700" s="15"/>
    </row>
    <row r="701" spans="3:5" x14ac:dyDescent="0.25">
      <c r="C701" s="15"/>
      <c r="D701" s="15"/>
      <c r="E701" s="15"/>
    </row>
    <row r="702" spans="3:5" x14ac:dyDescent="0.25">
      <c r="C702" s="15"/>
      <c r="D702" s="15"/>
      <c r="E702" s="15"/>
    </row>
    <row r="703" spans="3:5" x14ac:dyDescent="0.25">
      <c r="C703" s="15"/>
      <c r="D703" s="15"/>
      <c r="E703" s="15"/>
    </row>
    <row r="704" spans="3:5" x14ac:dyDescent="0.25">
      <c r="C704" s="15"/>
      <c r="D704" s="15"/>
      <c r="E704" s="15"/>
    </row>
    <row r="705" spans="3:5" x14ac:dyDescent="0.25">
      <c r="C705" s="15"/>
      <c r="D705" s="15"/>
      <c r="E705" s="15"/>
    </row>
    <row r="706" spans="3:5" x14ac:dyDescent="0.25">
      <c r="C706" s="15"/>
      <c r="D706" s="15"/>
      <c r="E706" s="15"/>
    </row>
    <row r="707" spans="3:5" x14ac:dyDescent="0.25">
      <c r="C707" s="15"/>
      <c r="D707" s="15"/>
      <c r="E707" s="15"/>
    </row>
    <row r="708" spans="3:5" x14ac:dyDescent="0.25">
      <c r="C708" s="15"/>
      <c r="D708" s="15"/>
      <c r="E708" s="15"/>
    </row>
    <row r="709" spans="3:5" x14ac:dyDescent="0.25">
      <c r="C709" s="15"/>
      <c r="D709" s="15"/>
      <c r="E709" s="15"/>
    </row>
    <row r="710" spans="3:5" x14ac:dyDescent="0.25">
      <c r="C710" s="15"/>
      <c r="D710" s="15"/>
      <c r="E710" s="15"/>
    </row>
    <row r="711" spans="3:5" x14ac:dyDescent="0.25">
      <c r="C711" s="15"/>
      <c r="D711" s="15"/>
      <c r="E711" s="15"/>
    </row>
    <row r="712" spans="3:5" x14ac:dyDescent="0.25">
      <c r="C712" s="15"/>
      <c r="D712" s="15"/>
      <c r="E712" s="15"/>
    </row>
    <row r="713" spans="3:5" x14ac:dyDescent="0.25">
      <c r="C713" s="15"/>
      <c r="D713" s="15"/>
      <c r="E713" s="15"/>
    </row>
    <row r="714" spans="3:5" x14ac:dyDescent="0.25">
      <c r="C714" s="15"/>
      <c r="D714" s="15"/>
      <c r="E714" s="15"/>
    </row>
    <row r="715" spans="3:5" x14ac:dyDescent="0.25">
      <c r="C715" s="15"/>
      <c r="D715" s="15"/>
      <c r="E715" s="15"/>
    </row>
    <row r="716" spans="3:5" x14ac:dyDescent="0.25">
      <c r="C716" s="15"/>
      <c r="D716" s="15"/>
      <c r="E716" s="15"/>
    </row>
    <row r="717" spans="3:5" x14ac:dyDescent="0.25">
      <c r="C717" s="15"/>
      <c r="D717" s="15"/>
      <c r="E717" s="15"/>
    </row>
    <row r="718" spans="3:5" x14ac:dyDescent="0.25">
      <c r="C718" s="15"/>
      <c r="D718" s="15"/>
      <c r="E718" s="15"/>
    </row>
    <row r="719" spans="3:5" x14ac:dyDescent="0.25">
      <c r="C719" s="15"/>
      <c r="D719" s="15"/>
      <c r="E719" s="15"/>
    </row>
    <row r="720" spans="3:5" x14ac:dyDescent="0.25">
      <c r="C720" s="15"/>
      <c r="D720" s="15"/>
      <c r="E720" s="15"/>
    </row>
    <row r="721" spans="3:5" x14ac:dyDescent="0.25">
      <c r="C721" s="15"/>
      <c r="D721" s="15"/>
      <c r="E721" s="15"/>
    </row>
    <row r="722" spans="3:5" x14ac:dyDescent="0.25">
      <c r="C722" s="15"/>
      <c r="D722" s="15"/>
      <c r="E722" s="15"/>
    </row>
    <row r="723" spans="3:5" x14ac:dyDescent="0.25">
      <c r="C723" s="15"/>
      <c r="D723" s="15"/>
      <c r="E723" s="15"/>
    </row>
    <row r="724" spans="3:5" x14ac:dyDescent="0.25">
      <c r="C724" s="15"/>
      <c r="D724" s="15"/>
      <c r="E724" s="15"/>
    </row>
    <row r="725" spans="3:5" x14ac:dyDescent="0.25">
      <c r="C725" s="15"/>
      <c r="D725" s="15"/>
      <c r="E725" s="15"/>
    </row>
    <row r="726" spans="3:5" x14ac:dyDescent="0.25">
      <c r="C726" s="15"/>
      <c r="D726" s="15"/>
      <c r="E726" s="15"/>
    </row>
    <row r="727" spans="3:5" x14ac:dyDescent="0.25">
      <c r="C727" s="15"/>
      <c r="D727" s="15"/>
      <c r="E727" s="15"/>
    </row>
    <row r="728" spans="3:5" x14ac:dyDescent="0.25">
      <c r="C728" s="15"/>
      <c r="D728" s="15"/>
      <c r="E728" s="15"/>
    </row>
    <row r="729" spans="3:5" x14ac:dyDescent="0.25">
      <c r="C729" s="15"/>
      <c r="D729" s="15"/>
      <c r="E729" s="15"/>
    </row>
    <row r="730" spans="3:5" x14ac:dyDescent="0.25">
      <c r="C730" s="15"/>
      <c r="D730" s="15"/>
      <c r="E730" s="15"/>
    </row>
    <row r="731" spans="3:5" x14ac:dyDescent="0.25">
      <c r="C731" s="15"/>
      <c r="D731" s="15"/>
      <c r="E731" s="15"/>
    </row>
    <row r="732" spans="3:5" x14ac:dyDescent="0.25">
      <c r="C732" s="15"/>
      <c r="D732" s="15"/>
      <c r="E732" s="15"/>
    </row>
    <row r="733" spans="3:5" x14ac:dyDescent="0.25">
      <c r="C733" s="15"/>
      <c r="D733" s="15"/>
      <c r="E733" s="15"/>
    </row>
    <row r="734" spans="3:5" x14ac:dyDescent="0.25">
      <c r="C734" s="15"/>
      <c r="D734" s="15"/>
      <c r="E734" s="15"/>
    </row>
    <row r="735" spans="3:5" x14ac:dyDescent="0.25">
      <c r="C735" s="15"/>
      <c r="D735" s="15"/>
      <c r="E735" s="15"/>
    </row>
    <row r="736" spans="3:5" x14ac:dyDescent="0.25">
      <c r="C736" s="15"/>
      <c r="D736" s="15"/>
      <c r="E736" s="15"/>
    </row>
    <row r="737" spans="3:5" x14ac:dyDescent="0.25">
      <c r="C737" s="15"/>
      <c r="D737" s="15"/>
      <c r="E737" s="15"/>
    </row>
    <row r="738" spans="3:5" x14ac:dyDescent="0.25">
      <c r="C738" s="15"/>
      <c r="D738" s="15"/>
      <c r="E738" s="15"/>
    </row>
    <row r="739" spans="3:5" x14ac:dyDescent="0.25">
      <c r="C739" s="15"/>
      <c r="D739" s="15"/>
      <c r="E739" s="15"/>
    </row>
    <row r="740" spans="3:5" x14ac:dyDescent="0.25">
      <c r="C740" s="15"/>
      <c r="D740" s="15"/>
      <c r="E740" s="15"/>
    </row>
    <row r="741" spans="3:5" x14ac:dyDescent="0.25">
      <c r="C741" s="15"/>
      <c r="D741" s="15"/>
      <c r="E741" s="15"/>
    </row>
    <row r="742" spans="3:5" x14ac:dyDescent="0.25">
      <c r="C742" s="15"/>
      <c r="D742" s="15"/>
      <c r="E742" s="15"/>
    </row>
    <row r="743" spans="3:5" x14ac:dyDescent="0.25">
      <c r="C743" s="15"/>
      <c r="D743" s="15"/>
      <c r="E743" s="15"/>
    </row>
    <row r="744" spans="3:5" x14ac:dyDescent="0.25">
      <c r="C744" s="15"/>
      <c r="D744" s="15"/>
      <c r="E744" s="15"/>
    </row>
    <row r="745" spans="3:5" x14ac:dyDescent="0.25">
      <c r="C745" s="15"/>
      <c r="D745" s="15"/>
      <c r="E745" s="15"/>
    </row>
    <row r="746" spans="3:5" x14ac:dyDescent="0.25">
      <c r="C746" s="15"/>
      <c r="D746" s="15"/>
      <c r="E746" s="15"/>
    </row>
    <row r="747" spans="3:5" x14ac:dyDescent="0.25">
      <c r="C747" s="15"/>
      <c r="D747" s="15"/>
      <c r="E747" s="15"/>
    </row>
    <row r="748" spans="3:5" x14ac:dyDescent="0.25">
      <c r="C748" s="15"/>
      <c r="D748" s="15"/>
      <c r="E748" s="15"/>
    </row>
    <row r="749" spans="3:5" x14ac:dyDescent="0.25">
      <c r="C749" s="15"/>
      <c r="D749" s="15"/>
      <c r="E749" s="15"/>
    </row>
    <row r="750" spans="3:5" x14ac:dyDescent="0.25">
      <c r="C750" s="15"/>
      <c r="D750" s="15"/>
      <c r="E750" s="15"/>
    </row>
    <row r="751" spans="3:5" x14ac:dyDescent="0.25">
      <c r="C751" s="15"/>
      <c r="D751" s="15"/>
      <c r="E751" s="15"/>
    </row>
    <row r="752" spans="3:5" x14ac:dyDescent="0.25">
      <c r="C752" s="15"/>
      <c r="D752" s="15"/>
      <c r="E752" s="15"/>
    </row>
    <row r="753" spans="3:5" x14ac:dyDescent="0.25">
      <c r="C753" s="15"/>
      <c r="D753" s="15"/>
      <c r="E753" s="15"/>
    </row>
    <row r="754" spans="3:5" x14ac:dyDescent="0.25">
      <c r="C754" s="15"/>
      <c r="D754" s="15"/>
      <c r="E754" s="15"/>
    </row>
    <row r="755" spans="3:5" x14ac:dyDescent="0.25">
      <c r="C755" s="15"/>
      <c r="D755" s="15"/>
      <c r="E755" s="15"/>
    </row>
    <row r="756" spans="3:5" x14ac:dyDescent="0.25">
      <c r="C756" s="15"/>
      <c r="D756" s="15"/>
      <c r="E756" s="15"/>
    </row>
    <row r="757" spans="3:5" x14ac:dyDescent="0.25">
      <c r="C757" s="15"/>
      <c r="D757" s="15"/>
      <c r="E757" s="15"/>
    </row>
    <row r="758" spans="3:5" x14ac:dyDescent="0.25">
      <c r="C758" s="15"/>
      <c r="D758" s="15"/>
      <c r="E758" s="15"/>
    </row>
    <row r="759" spans="3:5" x14ac:dyDescent="0.25">
      <c r="C759" s="15"/>
      <c r="D759" s="15"/>
      <c r="E759" s="15"/>
    </row>
    <row r="760" spans="3:5" x14ac:dyDescent="0.25">
      <c r="C760" s="15"/>
      <c r="D760" s="15"/>
      <c r="E760" s="15"/>
    </row>
    <row r="761" spans="3:5" x14ac:dyDescent="0.25">
      <c r="C761" s="15"/>
      <c r="D761" s="15"/>
      <c r="E761" s="15"/>
    </row>
    <row r="762" spans="3:5" x14ac:dyDescent="0.25">
      <c r="C762" s="15"/>
      <c r="D762" s="15"/>
      <c r="E762" s="15"/>
    </row>
    <row r="763" spans="3:5" x14ac:dyDescent="0.25">
      <c r="C763" s="15"/>
      <c r="D763" s="15"/>
      <c r="E763" s="15"/>
    </row>
    <row r="764" spans="3:5" x14ac:dyDescent="0.25">
      <c r="C764" s="15"/>
      <c r="D764" s="15"/>
      <c r="E764" s="15"/>
    </row>
    <row r="765" spans="3:5" x14ac:dyDescent="0.25">
      <c r="C765" s="15"/>
      <c r="D765" s="15"/>
      <c r="E765" s="15"/>
    </row>
    <row r="766" spans="3:5" x14ac:dyDescent="0.25">
      <c r="C766" s="15"/>
      <c r="D766" s="15"/>
      <c r="E766" s="15"/>
    </row>
    <row r="767" spans="3:5" x14ac:dyDescent="0.25">
      <c r="C767" s="15"/>
      <c r="D767" s="15"/>
      <c r="E767" s="15"/>
    </row>
    <row r="768" spans="3:5" x14ac:dyDescent="0.25">
      <c r="C768" s="15"/>
      <c r="D768" s="15"/>
      <c r="E768" s="15"/>
    </row>
    <row r="769" spans="3:5" x14ac:dyDescent="0.25">
      <c r="C769" s="15"/>
      <c r="D769" s="15"/>
      <c r="E769" s="15"/>
    </row>
    <row r="770" spans="3:5" x14ac:dyDescent="0.25">
      <c r="C770" s="15"/>
      <c r="D770" s="15"/>
      <c r="E770" s="15"/>
    </row>
    <row r="771" spans="3:5" x14ac:dyDescent="0.25">
      <c r="C771" s="15"/>
      <c r="D771" s="15"/>
      <c r="E771" s="15"/>
    </row>
  </sheetData>
  <mergeCells count="24">
    <mergeCell ref="F16:F33"/>
    <mergeCell ref="D18:D19"/>
    <mergeCell ref="E18:E19"/>
    <mergeCell ref="B34:B50"/>
    <mergeCell ref="F34:F50"/>
    <mergeCell ref="D36:D37"/>
    <mergeCell ref="E36:E37"/>
    <mergeCell ref="C36:C37"/>
    <mergeCell ref="D53:D54"/>
    <mergeCell ref="A2:F2"/>
    <mergeCell ref="A3:F3"/>
    <mergeCell ref="A4:F4"/>
    <mergeCell ref="A5:F5"/>
    <mergeCell ref="B9:B15"/>
    <mergeCell ref="F9:F15"/>
    <mergeCell ref="A18:A19"/>
    <mergeCell ref="C18:C19"/>
    <mergeCell ref="F53:F54"/>
    <mergeCell ref="B53:B54"/>
    <mergeCell ref="C53:C54"/>
    <mergeCell ref="E53:E54"/>
    <mergeCell ref="A52:A56"/>
    <mergeCell ref="B16:B33"/>
    <mergeCell ref="A36:A37"/>
  </mergeCells>
  <pageMargins left="0" right="0" top="0" bottom="0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0"/>
  <sheetViews>
    <sheetView view="pageBreakPreview" topLeftCell="A25" zoomScale="75" zoomScaleSheetLayoutView="75" workbookViewId="0">
      <selection activeCell="C17" sqref="C17:C33"/>
    </sheetView>
  </sheetViews>
  <sheetFormatPr defaultRowHeight="15" x14ac:dyDescent="0.25"/>
  <cols>
    <col min="1" max="1" width="66.140625" style="8" customWidth="1"/>
    <col min="2" max="2" width="32.85546875" style="8" customWidth="1"/>
    <col min="3" max="3" width="17.28515625" style="8" customWidth="1"/>
    <col min="4" max="4" width="26.28515625" style="8" customWidth="1"/>
  </cols>
  <sheetData>
    <row r="1" spans="1:4" ht="8.25" customHeight="1" x14ac:dyDescent="0.25"/>
    <row r="2" spans="1:4" x14ac:dyDescent="0.25">
      <c r="A2" s="83" t="s">
        <v>19</v>
      </c>
      <c r="B2" s="83"/>
      <c r="C2" s="83"/>
      <c r="D2" s="83"/>
    </row>
    <row r="3" spans="1:4" x14ac:dyDescent="0.25">
      <c r="A3" s="113" t="s">
        <v>51</v>
      </c>
      <c r="B3" s="113"/>
      <c r="C3" s="113"/>
      <c r="D3" s="113"/>
    </row>
    <row r="4" spans="1:4" ht="21" customHeight="1" x14ac:dyDescent="0.25">
      <c r="A4" s="83" t="s">
        <v>38</v>
      </c>
      <c r="B4" s="83"/>
      <c r="C4" s="83"/>
      <c r="D4" s="83"/>
    </row>
    <row r="5" spans="1:4" ht="22.5" customHeight="1" x14ac:dyDescent="0.25">
      <c r="A5" s="84" t="s">
        <v>4</v>
      </c>
      <c r="B5" s="84"/>
      <c r="C5" s="84"/>
      <c r="D5" s="84"/>
    </row>
    <row r="6" spans="1:4" ht="7.5" customHeight="1" x14ac:dyDescent="0.25">
      <c r="A6" s="10"/>
      <c r="B6" s="10"/>
      <c r="C6" s="10"/>
      <c r="D6" s="10"/>
    </row>
    <row r="7" spans="1:4" ht="29.25" customHeight="1" x14ac:dyDescent="0.25">
      <c r="A7" s="1" t="s">
        <v>0</v>
      </c>
      <c r="B7" s="1" t="s">
        <v>3</v>
      </c>
      <c r="C7" s="1" t="s">
        <v>1</v>
      </c>
      <c r="D7" s="1" t="s">
        <v>2</v>
      </c>
    </row>
    <row r="8" spans="1:4" ht="6.75" customHeight="1" x14ac:dyDescent="0.25">
      <c r="A8" s="6"/>
      <c r="B8" s="6"/>
      <c r="C8" s="6"/>
      <c r="D8" s="6"/>
    </row>
    <row r="9" spans="1:4" ht="15" customHeight="1" x14ac:dyDescent="0.25">
      <c r="A9" s="2" t="s">
        <v>7</v>
      </c>
      <c r="B9" s="85" t="s">
        <v>40</v>
      </c>
      <c r="C9" s="50">
        <f>SUM(C10:C15)/6</f>
        <v>99.2</v>
      </c>
      <c r="D9" s="109" t="s">
        <v>21</v>
      </c>
    </row>
    <row r="10" spans="1:4" x14ac:dyDescent="0.25">
      <c r="A10" s="3" t="s">
        <v>25</v>
      </c>
      <c r="B10" s="86"/>
      <c r="C10" s="51">
        <v>99.3</v>
      </c>
      <c r="D10" s="109"/>
    </row>
    <row r="11" spans="1:4" x14ac:dyDescent="0.25">
      <c r="A11" s="3" t="s">
        <v>26</v>
      </c>
      <c r="B11" s="86"/>
      <c r="C11" s="51">
        <v>100</v>
      </c>
      <c r="D11" s="109"/>
    </row>
    <row r="12" spans="1:4" x14ac:dyDescent="0.25">
      <c r="A12" s="3" t="s">
        <v>27</v>
      </c>
      <c r="B12" s="86"/>
      <c r="C12" s="51">
        <v>99.3</v>
      </c>
      <c r="D12" s="109"/>
    </row>
    <row r="13" spans="1:4" x14ac:dyDescent="0.25">
      <c r="A13" s="3" t="s">
        <v>28</v>
      </c>
      <c r="B13" s="86"/>
      <c r="C13" s="51">
        <v>99.4</v>
      </c>
      <c r="D13" s="109"/>
    </row>
    <row r="14" spans="1:4" x14ac:dyDescent="0.25">
      <c r="A14" s="3" t="s">
        <v>29</v>
      </c>
      <c r="B14" s="86"/>
      <c r="C14" s="51">
        <v>98</v>
      </c>
      <c r="D14" s="109"/>
    </row>
    <row r="15" spans="1:4" x14ac:dyDescent="0.25">
      <c r="A15" s="3" t="s">
        <v>30</v>
      </c>
      <c r="B15" s="87"/>
      <c r="C15" s="51">
        <v>99.2</v>
      </c>
      <c r="D15" s="109"/>
    </row>
    <row r="16" spans="1:4" ht="15" customHeight="1" x14ac:dyDescent="0.25">
      <c r="A16" s="4" t="s">
        <v>18</v>
      </c>
      <c r="B16" s="95" t="s">
        <v>46</v>
      </c>
      <c r="C16" s="50">
        <f>SUM(C17:C33)/16</f>
        <v>96.981250000000003</v>
      </c>
      <c r="D16" s="109" t="s">
        <v>21</v>
      </c>
    </row>
    <row r="17" spans="1:4" x14ac:dyDescent="0.25">
      <c r="A17" s="34" t="s">
        <v>31</v>
      </c>
      <c r="B17" s="95"/>
      <c r="C17" s="51">
        <f>(99+98)/2</f>
        <v>98.5</v>
      </c>
      <c r="D17" s="109"/>
    </row>
    <row r="18" spans="1:4" ht="25.5" x14ac:dyDescent="0.25">
      <c r="A18" s="34" t="s">
        <v>32</v>
      </c>
      <c r="B18" s="95"/>
      <c r="C18" s="104">
        <v>94.8</v>
      </c>
      <c r="D18" s="109"/>
    </row>
    <row r="19" spans="1:4" x14ac:dyDescent="0.25">
      <c r="A19" s="34" t="s">
        <v>10</v>
      </c>
      <c r="B19" s="95"/>
      <c r="C19" s="105"/>
      <c r="D19" s="109"/>
    </row>
    <row r="20" spans="1:4" ht="25.5" x14ac:dyDescent="0.25">
      <c r="A20" s="34" t="s">
        <v>33</v>
      </c>
      <c r="B20" s="95"/>
      <c r="C20" s="51">
        <v>96.8</v>
      </c>
      <c r="D20" s="109"/>
    </row>
    <row r="21" spans="1:4" x14ac:dyDescent="0.25">
      <c r="A21" s="34" t="s">
        <v>8</v>
      </c>
      <c r="B21" s="95"/>
      <c r="C21" s="51">
        <v>90.9</v>
      </c>
      <c r="D21" s="109"/>
    </row>
    <row r="22" spans="1:4" ht="25.5" x14ac:dyDescent="0.25">
      <c r="A22" s="34" t="s">
        <v>35</v>
      </c>
      <c r="B22" s="95"/>
      <c r="C22" s="51">
        <v>97.9</v>
      </c>
      <c r="D22" s="109"/>
    </row>
    <row r="23" spans="1:4" x14ac:dyDescent="0.25">
      <c r="A23" s="34" t="s">
        <v>9</v>
      </c>
      <c r="B23" s="95"/>
      <c r="C23" s="51">
        <v>100</v>
      </c>
      <c r="D23" s="109"/>
    </row>
    <row r="24" spans="1:4" x14ac:dyDescent="0.25">
      <c r="A24" s="34" t="s">
        <v>11</v>
      </c>
      <c r="B24" s="95"/>
      <c r="C24" s="51">
        <v>99.4</v>
      </c>
      <c r="D24" s="109"/>
    </row>
    <row r="25" spans="1:4" x14ac:dyDescent="0.25">
      <c r="A25" s="34" t="s">
        <v>12</v>
      </c>
      <c r="B25" s="95"/>
      <c r="C25" s="51">
        <v>99</v>
      </c>
      <c r="D25" s="109"/>
    </row>
    <row r="26" spans="1:4" x14ac:dyDescent="0.25">
      <c r="A26" s="34" t="s">
        <v>13</v>
      </c>
      <c r="B26" s="95"/>
      <c r="C26" s="51">
        <v>95.2</v>
      </c>
      <c r="D26" s="109"/>
    </row>
    <row r="27" spans="1:4" x14ac:dyDescent="0.25">
      <c r="A27" s="34" t="s">
        <v>14</v>
      </c>
      <c r="B27" s="95"/>
      <c r="C27" s="51">
        <v>99.2</v>
      </c>
      <c r="D27" s="109"/>
    </row>
    <row r="28" spans="1:4" x14ac:dyDescent="0.25">
      <c r="A28" s="34" t="s">
        <v>15</v>
      </c>
      <c r="B28" s="95"/>
      <c r="C28" s="51">
        <v>96.6</v>
      </c>
      <c r="D28" s="109"/>
    </row>
    <row r="29" spans="1:4" x14ac:dyDescent="0.25">
      <c r="A29" s="34" t="s">
        <v>36</v>
      </c>
      <c r="B29" s="95"/>
      <c r="C29" s="51">
        <v>98.2</v>
      </c>
      <c r="D29" s="109"/>
    </row>
    <row r="30" spans="1:4" x14ac:dyDescent="0.25">
      <c r="A30" s="34" t="s">
        <v>16</v>
      </c>
      <c r="B30" s="95"/>
      <c r="C30" s="51">
        <v>97.2</v>
      </c>
      <c r="D30" s="109"/>
    </row>
    <row r="31" spans="1:4" x14ac:dyDescent="0.25">
      <c r="A31" s="34" t="s">
        <v>17</v>
      </c>
      <c r="B31" s="95"/>
      <c r="C31" s="51">
        <v>99</v>
      </c>
      <c r="D31" s="109"/>
    </row>
    <row r="32" spans="1:4" x14ac:dyDescent="0.25">
      <c r="A32" s="34" t="s">
        <v>37</v>
      </c>
      <c r="B32" s="95"/>
      <c r="C32" s="51">
        <v>99</v>
      </c>
      <c r="D32" s="109"/>
    </row>
    <row r="33" spans="1:4" x14ac:dyDescent="0.25">
      <c r="A33" s="34" t="s">
        <v>34</v>
      </c>
      <c r="B33" s="95"/>
      <c r="C33" s="51">
        <v>90</v>
      </c>
      <c r="D33" s="109"/>
    </row>
    <row r="34" spans="1:4" ht="15" customHeight="1" x14ac:dyDescent="0.25">
      <c r="A34" s="4" t="s">
        <v>18</v>
      </c>
      <c r="B34" s="95" t="s">
        <v>47</v>
      </c>
      <c r="C34" s="50">
        <f>SUM(C35:C50)/15</f>
        <v>96.945333333333338</v>
      </c>
      <c r="D34" s="110" t="s">
        <v>21</v>
      </c>
    </row>
    <row r="35" spans="1:4" x14ac:dyDescent="0.25">
      <c r="A35" s="34" t="s">
        <v>31</v>
      </c>
      <c r="B35" s="95"/>
      <c r="C35" s="51">
        <v>98.74</v>
      </c>
      <c r="D35" s="111"/>
    </row>
    <row r="36" spans="1:4" ht="25.5" customHeight="1" x14ac:dyDescent="0.25">
      <c r="A36" s="91" t="s">
        <v>32</v>
      </c>
      <c r="B36" s="95"/>
      <c r="C36" s="104">
        <v>91</v>
      </c>
      <c r="D36" s="111"/>
    </row>
    <row r="37" spans="1:4" x14ac:dyDescent="0.25">
      <c r="A37" s="92"/>
      <c r="B37" s="95"/>
      <c r="C37" s="105"/>
      <c r="D37" s="111"/>
    </row>
    <row r="38" spans="1:4" ht="25.5" x14ac:dyDescent="0.25">
      <c r="A38" s="34" t="s">
        <v>33</v>
      </c>
      <c r="B38" s="95"/>
      <c r="C38" s="51">
        <v>96.8</v>
      </c>
      <c r="D38" s="111"/>
    </row>
    <row r="39" spans="1:4" x14ac:dyDescent="0.25">
      <c r="A39" s="34" t="s">
        <v>8</v>
      </c>
      <c r="B39" s="95"/>
      <c r="C39" s="51">
        <v>90.9</v>
      </c>
      <c r="D39" s="111"/>
    </row>
    <row r="40" spans="1:4" ht="25.5" x14ac:dyDescent="0.25">
      <c r="A40" s="34" t="s">
        <v>35</v>
      </c>
      <c r="B40" s="95"/>
      <c r="C40" s="51">
        <v>97.94</v>
      </c>
      <c r="D40" s="111"/>
    </row>
    <row r="41" spans="1:4" x14ac:dyDescent="0.25">
      <c r="A41" s="34" t="s">
        <v>9</v>
      </c>
      <c r="B41" s="95"/>
      <c r="C41" s="51">
        <v>99</v>
      </c>
      <c r="D41" s="111"/>
    </row>
    <row r="42" spans="1:4" x14ac:dyDescent="0.25">
      <c r="A42" s="34" t="s">
        <v>11</v>
      </c>
      <c r="B42" s="95"/>
      <c r="C42" s="51">
        <v>99.4</v>
      </c>
      <c r="D42" s="111"/>
    </row>
    <row r="43" spans="1:4" x14ac:dyDescent="0.25">
      <c r="A43" s="34" t="s">
        <v>12</v>
      </c>
      <c r="B43" s="95"/>
      <c r="C43" s="51">
        <v>98.8</v>
      </c>
      <c r="D43" s="111"/>
    </row>
    <row r="44" spans="1:4" x14ac:dyDescent="0.25">
      <c r="A44" s="34" t="s">
        <v>13</v>
      </c>
      <c r="B44" s="95"/>
      <c r="C44" s="51">
        <v>95.8</v>
      </c>
      <c r="D44" s="111"/>
    </row>
    <row r="45" spans="1:4" x14ac:dyDescent="0.25">
      <c r="A45" s="34" t="s">
        <v>14</v>
      </c>
      <c r="B45" s="95"/>
      <c r="C45" s="51">
        <v>100</v>
      </c>
      <c r="D45" s="111"/>
    </row>
    <row r="46" spans="1:4" x14ac:dyDescent="0.25">
      <c r="A46" s="34" t="s">
        <v>15</v>
      </c>
      <c r="B46" s="95"/>
      <c r="C46" s="51">
        <v>98</v>
      </c>
      <c r="D46" s="111"/>
    </row>
    <row r="47" spans="1:4" x14ac:dyDescent="0.25">
      <c r="A47" s="34" t="s">
        <v>36</v>
      </c>
      <c r="B47" s="95"/>
      <c r="C47" s="51">
        <v>94</v>
      </c>
      <c r="D47" s="111"/>
    </row>
    <row r="48" spans="1:4" x14ac:dyDescent="0.25">
      <c r="A48" s="34" t="s">
        <v>16</v>
      </c>
      <c r="B48" s="95"/>
      <c r="C48" s="51">
        <v>97.8</v>
      </c>
      <c r="D48" s="111"/>
    </row>
    <row r="49" spans="1:4" x14ac:dyDescent="0.25">
      <c r="A49" s="34" t="s">
        <v>17</v>
      </c>
      <c r="B49" s="95"/>
      <c r="C49" s="51">
        <v>98</v>
      </c>
      <c r="D49" s="111"/>
    </row>
    <row r="50" spans="1:4" x14ac:dyDescent="0.25">
      <c r="A50" s="34" t="s">
        <v>37</v>
      </c>
      <c r="B50" s="95"/>
      <c r="C50" s="51">
        <v>98</v>
      </c>
      <c r="D50" s="112"/>
    </row>
    <row r="51" spans="1:4" ht="15" customHeight="1" x14ac:dyDescent="0.25">
      <c r="A51" s="35" t="s">
        <v>44</v>
      </c>
      <c r="B51" s="43"/>
      <c r="C51" s="50">
        <f>SUM(C52:C56)/4</f>
        <v>98</v>
      </c>
      <c r="D51" s="54"/>
    </row>
    <row r="52" spans="1:4" ht="25.5" customHeight="1" x14ac:dyDescent="0.25">
      <c r="A52" s="91" t="s">
        <v>49</v>
      </c>
      <c r="B52" s="33" t="s">
        <v>41</v>
      </c>
      <c r="C52" s="51">
        <v>98</v>
      </c>
      <c r="D52" s="106" t="s">
        <v>21</v>
      </c>
    </row>
    <row r="53" spans="1:4" ht="38.25" customHeight="1" x14ac:dyDescent="0.25">
      <c r="A53" s="99"/>
      <c r="B53" s="95" t="s">
        <v>48</v>
      </c>
      <c r="C53" s="104">
        <v>98</v>
      </c>
      <c r="D53" s="107"/>
    </row>
    <row r="54" spans="1:4" ht="28.5" customHeight="1" x14ac:dyDescent="0.25">
      <c r="A54" s="99"/>
      <c r="B54" s="95"/>
      <c r="C54" s="105"/>
      <c r="D54" s="107"/>
    </row>
    <row r="55" spans="1:4" ht="63.75" x14ac:dyDescent="0.25">
      <c r="A55" s="99"/>
      <c r="B55" s="39" t="s">
        <v>45</v>
      </c>
      <c r="C55" s="51">
        <v>98</v>
      </c>
      <c r="D55" s="107"/>
    </row>
    <row r="56" spans="1:4" ht="26.25" customHeight="1" x14ac:dyDescent="0.25">
      <c r="A56" s="92"/>
      <c r="B56" s="33" t="s">
        <v>43</v>
      </c>
      <c r="C56" s="51">
        <v>98</v>
      </c>
      <c r="D56" s="108"/>
    </row>
    <row r="57" spans="1:4" x14ac:dyDescent="0.25">
      <c r="C57" s="15"/>
    </row>
    <row r="58" spans="1:4" x14ac:dyDescent="0.25">
      <c r="C58" s="15">
        <f>(C51+C16+C9)/3</f>
        <v>98.060416666666654</v>
      </c>
    </row>
    <row r="59" spans="1:4" x14ac:dyDescent="0.25">
      <c r="C59" s="15"/>
    </row>
    <row r="60" spans="1:4" x14ac:dyDescent="0.25">
      <c r="C60" s="15"/>
    </row>
    <row r="61" spans="1:4" x14ac:dyDescent="0.25">
      <c r="C61" s="15"/>
    </row>
    <row r="62" spans="1:4" x14ac:dyDescent="0.25">
      <c r="C62" s="15"/>
    </row>
    <row r="63" spans="1:4" x14ac:dyDescent="0.25">
      <c r="C63" s="15"/>
    </row>
    <row r="64" spans="1:4" x14ac:dyDescent="0.25">
      <c r="C64" s="15"/>
    </row>
    <row r="65" spans="1:4" x14ac:dyDescent="0.25">
      <c r="C65" s="15"/>
    </row>
    <row r="66" spans="1:4" x14ac:dyDescent="0.25">
      <c r="A66"/>
      <c r="B66"/>
      <c r="C66" s="15"/>
      <c r="D66"/>
    </row>
    <row r="67" spans="1:4" x14ac:dyDescent="0.25">
      <c r="A67"/>
      <c r="B67"/>
      <c r="C67" s="15"/>
      <c r="D67"/>
    </row>
    <row r="68" spans="1:4" x14ac:dyDescent="0.25">
      <c r="A68"/>
      <c r="B68"/>
      <c r="C68" s="15"/>
      <c r="D68"/>
    </row>
    <row r="69" spans="1:4" x14ac:dyDescent="0.25">
      <c r="A69"/>
      <c r="B69"/>
      <c r="C69" s="15"/>
      <c r="D69"/>
    </row>
    <row r="70" spans="1:4" x14ac:dyDescent="0.25">
      <c r="A70"/>
      <c r="B70"/>
      <c r="C70" s="15"/>
      <c r="D70"/>
    </row>
    <row r="71" spans="1:4" x14ac:dyDescent="0.25">
      <c r="A71"/>
      <c r="B71"/>
      <c r="C71" s="15"/>
      <c r="D71"/>
    </row>
    <row r="72" spans="1:4" x14ac:dyDescent="0.25">
      <c r="A72"/>
      <c r="B72"/>
      <c r="C72" s="15"/>
      <c r="D72"/>
    </row>
    <row r="73" spans="1:4" x14ac:dyDescent="0.25">
      <c r="A73"/>
      <c r="B73"/>
      <c r="C73" s="15"/>
      <c r="D73"/>
    </row>
    <row r="74" spans="1:4" x14ac:dyDescent="0.25">
      <c r="A74"/>
      <c r="B74"/>
      <c r="C74" s="15"/>
      <c r="D74"/>
    </row>
    <row r="75" spans="1:4" x14ac:dyDescent="0.25">
      <c r="A75"/>
      <c r="B75"/>
      <c r="C75" s="15"/>
      <c r="D75"/>
    </row>
    <row r="76" spans="1:4" x14ac:dyDescent="0.25">
      <c r="A76"/>
      <c r="B76"/>
      <c r="C76" s="15"/>
      <c r="D76"/>
    </row>
    <row r="77" spans="1:4" x14ac:dyDescent="0.25">
      <c r="A77"/>
      <c r="B77"/>
      <c r="C77" s="15"/>
      <c r="D77"/>
    </row>
    <row r="78" spans="1:4" x14ac:dyDescent="0.25">
      <c r="A78"/>
      <c r="B78"/>
      <c r="C78" s="15"/>
      <c r="D78"/>
    </row>
    <row r="79" spans="1:4" x14ac:dyDescent="0.25">
      <c r="A79"/>
      <c r="B79"/>
      <c r="C79" s="15"/>
      <c r="D79"/>
    </row>
    <row r="80" spans="1:4" x14ac:dyDescent="0.25">
      <c r="A80"/>
      <c r="B80"/>
      <c r="C80" s="15"/>
      <c r="D80"/>
    </row>
    <row r="81" spans="1:4" x14ac:dyDescent="0.25">
      <c r="A81"/>
      <c r="B81"/>
      <c r="C81" s="15"/>
      <c r="D81"/>
    </row>
    <row r="82" spans="1:4" x14ac:dyDescent="0.25">
      <c r="A82"/>
      <c r="B82"/>
      <c r="C82" s="15"/>
      <c r="D82"/>
    </row>
    <row r="83" spans="1:4" x14ac:dyDescent="0.25">
      <c r="A83"/>
      <c r="B83"/>
      <c r="C83" s="15"/>
      <c r="D83"/>
    </row>
    <row r="84" spans="1:4" x14ac:dyDescent="0.25">
      <c r="A84"/>
      <c r="B84"/>
      <c r="C84" s="15"/>
      <c r="D84"/>
    </row>
    <row r="85" spans="1:4" x14ac:dyDescent="0.25">
      <c r="A85"/>
      <c r="B85"/>
      <c r="C85" s="15"/>
      <c r="D85"/>
    </row>
    <row r="86" spans="1:4" x14ac:dyDescent="0.25">
      <c r="A86"/>
      <c r="B86"/>
      <c r="C86" s="15"/>
      <c r="D86"/>
    </row>
    <row r="87" spans="1:4" x14ac:dyDescent="0.25">
      <c r="A87"/>
      <c r="B87"/>
      <c r="C87" s="15"/>
      <c r="D87"/>
    </row>
    <row r="88" spans="1:4" x14ac:dyDescent="0.25">
      <c r="A88"/>
      <c r="B88"/>
      <c r="C88" s="15"/>
      <c r="D88"/>
    </row>
    <row r="89" spans="1:4" x14ac:dyDescent="0.25">
      <c r="A89"/>
      <c r="B89"/>
      <c r="C89" s="15"/>
      <c r="D89"/>
    </row>
    <row r="90" spans="1:4" x14ac:dyDescent="0.25">
      <c r="A90"/>
      <c r="B90"/>
      <c r="C90" s="15"/>
      <c r="D90"/>
    </row>
    <row r="91" spans="1:4" x14ac:dyDescent="0.25">
      <c r="A91"/>
      <c r="B91"/>
      <c r="C91" s="15"/>
      <c r="D91"/>
    </row>
    <row r="92" spans="1:4" x14ac:dyDescent="0.25">
      <c r="A92"/>
      <c r="B92"/>
      <c r="C92" s="15"/>
      <c r="D92"/>
    </row>
    <row r="93" spans="1:4" x14ac:dyDescent="0.25">
      <c r="A93"/>
      <c r="B93"/>
      <c r="C93" s="15"/>
      <c r="D93"/>
    </row>
    <row r="94" spans="1:4" x14ac:dyDescent="0.25">
      <c r="A94"/>
      <c r="B94"/>
      <c r="C94" s="15"/>
      <c r="D94"/>
    </row>
    <row r="95" spans="1:4" x14ac:dyDescent="0.25">
      <c r="A95"/>
      <c r="B95"/>
      <c r="C95" s="15"/>
      <c r="D95"/>
    </row>
    <row r="96" spans="1:4" x14ac:dyDescent="0.25">
      <c r="A96"/>
      <c r="B96"/>
      <c r="C96" s="15"/>
      <c r="D96"/>
    </row>
    <row r="97" spans="1:4" x14ac:dyDescent="0.25">
      <c r="A97"/>
      <c r="B97"/>
      <c r="C97" s="15"/>
      <c r="D97"/>
    </row>
    <row r="98" spans="1:4" x14ac:dyDescent="0.25">
      <c r="A98"/>
      <c r="B98"/>
      <c r="C98" s="15"/>
      <c r="D98"/>
    </row>
    <row r="99" spans="1:4" x14ac:dyDescent="0.25">
      <c r="A99"/>
      <c r="B99"/>
      <c r="C99" s="15"/>
      <c r="D99"/>
    </row>
    <row r="100" spans="1:4" x14ac:dyDescent="0.25">
      <c r="A100"/>
      <c r="B100"/>
      <c r="C100" s="15"/>
      <c r="D100"/>
    </row>
    <row r="101" spans="1:4" x14ac:dyDescent="0.25">
      <c r="A101"/>
      <c r="B101"/>
      <c r="C101" s="15"/>
      <c r="D101"/>
    </row>
    <row r="102" spans="1:4" x14ac:dyDescent="0.25">
      <c r="A102"/>
      <c r="B102"/>
      <c r="C102" s="15"/>
      <c r="D102"/>
    </row>
    <row r="103" spans="1:4" x14ac:dyDescent="0.25">
      <c r="A103"/>
      <c r="B103"/>
      <c r="C103" s="15"/>
      <c r="D103"/>
    </row>
    <row r="104" spans="1:4" x14ac:dyDescent="0.25">
      <c r="A104"/>
      <c r="B104"/>
      <c r="C104" s="15"/>
      <c r="D104"/>
    </row>
    <row r="105" spans="1:4" x14ac:dyDescent="0.25">
      <c r="A105"/>
      <c r="B105"/>
      <c r="C105" s="15"/>
      <c r="D105"/>
    </row>
    <row r="106" spans="1:4" x14ac:dyDescent="0.25">
      <c r="A106"/>
      <c r="B106"/>
      <c r="C106" s="15"/>
      <c r="D106"/>
    </row>
    <row r="107" spans="1:4" x14ac:dyDescent="0.25">
      <c r="A107"/>
      <c r="B107"/>
      <c r="C107" s="15"/>
      <c r="D107"/>
    </row>
    <row r="108" spans="1:4" x14ac:dyDescent="0.25">
      <c r="A108"/>
      <c r="B108"/>
      <c r="C108" s="15"/>
      <c r="D108"/>
    </row>
    <row r="109" spans="1:4" x14ac:dyDescent="0.25">
      <c r="A109"/>
      <c r="B109"/>
      <c r="C109" s="15"/>
      <c r="D109"/>
    </row>
    <row r="110" spans="1:4" x14ac:dyDescent="0.25">
      <c r="A110"/>
      <c r="B110"/>
      <c r="C110" s="15"/>
      <c r="D110"/>
    </row>
    <row r="111" spans="1:4" x14ac:dyDescent="0.25">
      <c r="A111"/>
      <c r="B111"/>
      <c r="C111" s="15"/>
      <c r="D111"/>
    </row>
    <row r="112" spans="1:4" x14ac:dyDescent="0.25">
      <c r="A112"/>
      <c r="B112"/>
      <c r="C112" s="15"/>
      <c r="D112"/>
    </row>
    <row r="113" spans="1:4" x14ac:dyDescent="0.25">
      <c r="A113"/>
      <c r="B113"/>
      <c r="C113" s="15"/>
      <c r="D113"/>
    </row>
    <row r="114" spans="1:4" x14ac:dyDescent="0.25">
      <c r="A114"/>
      <c r="B114"/>
      <c r="C114" s="15"/>
      <c r="D114"/>
    </row>
    <row r="115" spans="1:4" x14ac:dyDescent="0.25">
      <c r="A115"/>
      <c r="B115"/>
      <c r="C115" s="15"/>
      <c r="D115"/>
    </row>
    <row r="116" spans="1:4" x14ac:dyDescent="0.25">
      <c r="A116"/>
      <c r="B116"/>
      <c r="C116" s="15"/>
      <c r="D116"/>
    </row>
    <row r="117" spans="1:4" x14ac:dyDescent="0.25">
      <c r="A117"/>
      <c r="B117"/>
      <c r="C117" s="15"/>
      <c r="D117"/>
    </row>
    <row r="118" spans="1:4" x14ac:dyDescent="0.25">
      <c r="A118"/>
      <c r="B118"/>
      <c r="C118" s="15"/>
      <c r="D118"/>
    </row>
    <row r="119" spans="1:4" x14ac:dyDescent="0.25">
      <c r="A119"/>
      <c r="B119"/>
      <c r="C119" s="15"/>
      <c r="D119"/>
    </row>
    <row r="120" spans="1:4" x14ac:dyDescent="0.25">
      <c r="A120"/>
      <c r="B120"/>
      <c r="C120" s="15"/>
      <c r="D120"/>
    </row>
    <row r="121" spans="1:4" x14ac:dyDescent="0.25">
      <c r="A121"/>
      <c r="B121"/>
      <c r="C121" s="15"/>
      <c r="D121"/>
    </row>
    <row r="122" spans="1:4" x14ac:dyDescent="0.25">
      <c r="A122"/>
      <c r="B122"/>
      <c r="C122" s="15"/>
      <c r="D122"/>
    </row>
    <row r="123" spans="1:4" x14ac:dyDescent="0.25">
      <c r="A123"/>
      <c r="B123"/>
      <c r="C123" s="15"/>
      <c r="D123"/>
    </row>
    <row r="124" spans="1:4" x14ac:dyDescent="0.25">
      <c r="A124"/>
      <c r="B124"/>
      <c r="C124" s="15"/>
      <c r="D124"/>
    </row>
    <row r="125" spans="1:4" x14ac:dyDescent="0.25">
      <c r="A125"/>
      <c r="B125"/>
      <c r="C125" s="15"/>
      <c r="D125"/>
    </row>
    <row r="126" spans="1:4" x14ac:dyDescent="0.25">
      <c r="A126"/>
      <c r="B126"/>
      <c r="C126" s="15"/>
      <c r="D126"/>
    </row>
    <row r="127" spans="1:4" x14ac:dyDescent="0.25">
      <c r="A127"/>
      <c r="B127"/>
      <c r="C127" s="15"/>
      <c r="D127"/>
    </row>
    <row r="128" spans="1:4" x14ac:dyDescent="0.25">
      <c r="A128"/>
      <c r="B128"/>
      <c r="C128" s="15"/>
      <c r="D128"/>
    </row>
    <row r="129" spans="1:4" x14ac:dyDescent="0.25">
      <c r="A129"/>
      <c r="B129"/>
      <c r="C129" s="15"/>
      <c r="D129"/>
    </row>
    <row r="130" spans="1:4" x14ac:dyDescent="0.25">
      <c r="A130"/>
      <c r="B130"/>
      <c r="C130" s="15"/>
      <c r="D130"/>
    </row>
    <row r="131" spans="1:4" x14ac:dyDescent="0.25">
      <c r="A131"/>
      <c r="B131"/>
      <c r="C131" s="15"/>
      <c r="D131"/>
    </row>
    <row r="132" spans="1:4" x14ac:dyDescent="0.25">
      <c r="A132"/>
      <c r="B132"/>
      <c r="C132" s="15"/>
      <c r="D132"/>
    </row>
    <row r="133" spans="1:4" x14ac:dyDescent="0.25">
      <c r="A133"/>
      <c r="B133"/>
      <c r="C133" s="15"/>
      <c r="D133"/>
    </row>
    <row r="134" spans="1:4" x14ac:dyDescent="0.25">
      <c r="A134"/>
      <c r="B134"/>
      <c r="C134" s="15"/>
      <c r="D134"/>
    </row>
    <row r="135" spans="1:4" x14ac:dyDescent="0.25">
      <c r="A135"/>
      <c r="B135"/>
      <c r="C135" s="15"/>
      <c r="D135"/>
    </row>
    <row r="136" spans="1:4" x14ac:dyDescent="0.25">
      <c r="A136"/>
      <c r="B136"/>
      <c r="C136" s="15"/>
      <c r="D136"/>
    </row>
    <row r="137" spans="1:4" x14ac:dyDescent="0.25">
      <c r="A137"/>
      <c r="B137"/>
      <c r="C137" s="15"/>
      <c r="D137"/>
    </row>
    <row r="138" spans="1:4" x14ac:dyDescent="0.25">
      <c r="A138"/>
      <c r="B138"/>
      <c r="C138" s="15"/>
      <c r="D138"/>
    </row>
    <row r="139" spans="1:4" x14ac:dyDescent="0.25">
      <c r="A139"/>
      <c r="B139"/>
      <c r="C139" s="15"/>
      <c r="D139"/>
    </row>
    <row r="140" spans="1:4" x14ac:dyDescent="0.25">
      <c r="A140"/>
      <c r="B140"/>
      <c r="C140" s="15"/>
      <c r="D140"/>
    </row>
    <row r="141" spans="1:4" x14ac:dyDescent="0.25">
      <c r="A141"/>
      <c r="B141"/>
      <c r="C141" s="15"/>
      <c r="D141"/>
    </row>
    <row r="142" spans="1:4" x14ac:dyDescent="0.25">
      <c r="A142"/>
      <c r="B142"/>
      <c r="C142" s="15"/>
      <c r="D142"/>
    </row>
    <row r="143" spans="1:4" x14ac:dyDescent="0.25">
      <c r="A143"/>
      <c r="B143"/>
      <c r="C143" s="15"/>
      <c r="D143"/>
    </row>
    <row r="144" spans="1:4" x14ac:dyDescent="0.25">
      <c r="A144"/>
      <c r="B144"/>
      <c r="C144" s="15"/>
      <c r="D144"/>
    </row>
    <row r="145" spans="1:4" x14ac:dyDescent="0.25">
      <c r="A145"/>
      <c r="B145"/>
      <c r="C145" s="15"/>
      <c r="D145"/>
    </row>
    <row r="146" spans="1:4" x14ac:dyDescent="0.25">
      <c r="A146"/>
      <c r="B146"/>
      <c r="C146" s="15"/>
      <c r="D146"/>
    </row>
    <row r="147" spans="1:4" x14ac:dyDescent="0.25">
      <c r="A147"/>
      <c r="B147"/>
      <c r="C147" s="15"/>
      <c r="D147"/>
    </row>
    <row r="148" spans="1:4" x14ac:dyDescent="0.25">
      <c r="A148"/>
      <c r="B148"/>
      <c r="C148" s="15"/>
      <c r="D148"/>
    </row>
    <row r="149" spans="1:4" x14ac:dyDescent="0.25">
      <c r="A149"/>
      <c r="B149"/>
      <c r="C149" s="15"/>
      <c r="D149"/>
    </row>
    <row r="150" spans="1:4" x14ac:dyDescent="0.25">
      <c r="A150"/>
      <c r="B150"/>
      <c r="C150" s="15"/>
      <c r="D150"/>
    </row>
    <row r="151" spans="1:4" x14ac:dyDescent="0.25">
      <c r="A151"/>
      <c r="B151"/>
      <c r="C151" s="15"/>
      <c r="D151"/>
    </row>
    <row r="152" spans="1:4" x14ac:dyDescent="0.25">
      <c r="A152"/>
      <c r="B152"/>
      <c r="C152" s="15"/>
      <c r="D152"/>
    </row>
    <row r="153" spans="1:4" x14ac:dyDescent="0.25">
      <c r="A153"/>
      <c r="B153"/>
      <c r="C153" s="15"/>
      <c r="D153"/>
    </row>
    <row r="154" spans="1:4" x14ac:dyDescent="0.25">
      <c r="A154"/>
      <c r="B154"/>
      <c r="C154" s="15"/>
      <c r="D154"/>
    </row>
    <row r="155" spans="1:4" x14ac:dyDescent="0.25">
      <c r="A155"/>
      <c r="B155"/>
      <c r="C155" s="15"/>
      <c r="D155"/>
    </row>
    <row r="156" spans="1:4" x14ac:dyDescent="0.25">
      <c r="A156"/>
      <c r="B156"/>
      <c r="C156" s="15"/>
      <c r="D156"/>
    </row>
    <row r="157" spans="1:4" x14ac:dyDescent="0.25">
      <c r="A157"/>
      <c r="B157"/>
      <c r="C157" s="15"/>
      <c r="D157"/>
    </row>
    <row r="158" spans="1:4" x14ac:dyDescent="0.25">
      <c r="A158"/>
      <c r="B158"/>
      <c r="C158" s="15"/>
      <c r="D158"/>
    </row>
    <row r="159" spans="1:4" x14ac:dyDescent="0.25">
      <c r="A159"/>
      <c r="B159"/>
      <c r="C159" s="15"/>
      <c r="D159"/>
    </row>
    <row r="160" spans="1:4" x14ac:dyDescent="0.25">
      <c r="A160"/>
      <c r="B160"/>
      <c r="C160" s="15"/>
      <c r="D160"/>
    </row>
    <row r="161" spans="1:4" x14ac:dyDescent="0.25">
      <c r="A161"/>
      <c r="B161"/>
      <c r="C161" s="15"/>
      <c r="D161"/>
    </row>
    <row r="162" spans="1:4" x14ac:dyDescent="0.25">
      <c r="A162"/>
      <c r="B162"/>
      <c r="C162" s="15"/>
      <c r="D162"/>
    </row>
    <row r="163" spans="1:4" x14ac:dyDescent="0.25">
      <c r="A163"/>
      <c r="B163"/>
      <c r="C163" s="15"/>
      <c r="D163"/>
    </row>
    <row r="164" spans="1:4" x14ac:dyDescent="0.25">
      <c r="A164"/>
      <c r="B164"/>
      <c r="C164" s="15"/>
      <c r="D164"/>
    </row>
    <row r="165" spans="1:4" x14ac:dyDescent="0.25">
      <c r="A165"/>
      <c r="B165"/>
      <c r="C165" s="15"/>
      <c r="D165"/>
    </row>
    <row r="166" spans="1:4" x14ac:dyDescent="0.25">
      <c r="A166"/>
      <c r="B166"/>
      <c r="C166" s="15"/>
      <c r="D166"/>
    </row>
    <row r="167" spans="1:4" x14ac:dyDescent="0.25">
      <c r="A167"/>
      <c r="B167"/>
      <c r="C167" s="15"/>
      <c r="D167"/>
    </row>
    <row r="168" spans="1:4" x14ac:dyDescent="0.25">
      <c r="A168"/>
      <c r="B168"/>
      <c r="C168" s="15"/>
      <c r="D168"/>
    </row>
    <row r="169" spans="1:4" x14ac:dyDescent="0.25">
      <c r="A169"/>
      <c r="B169"/>
      <c r="C169" s="15"/>
      <c r="D169"/>
    </row>
    <row r="170" spans="1:4" x14ac:dyDescent="0.25">
      <c r="A170"/>
      <c r="B170"/>
      <c r="C170" s="15"/>
      <c r="D170"/>
    </row>
    <row r="171" spans="1:4" x14ac:dyDescent="0.25">
      <c r="A171"/>
      <c r="B171"/>
      <c r="C171" s="15"/>
      <c r="D171"/>
    </row>
    <row r="172" spans="1:4" x14ac:dyDescent="0.25">
      <c r="A172"/>
      <c r="B172"/>
      <c r="C172" s="15"/>
      <c r="D172"/>
    </row>
    <row r="173" spans="1:4" x14ac:dyDescent="0.25">
      <c r="A173"/>
      <c r="B173"/>
      <c r="C173" s="15"/>
      <c r="D173"/>
    </row>
    <row r="174" spans="1:4" x14ac:dyDescent="0.25">
      <c r="A174"/>
      <c r="B174"/>
      <c r="C174" s="15"/>
      <c r="D174"/>
    </row>
    <row r="175" spans="1:4" x14ac:dyDescent="0.25">
      <c r="A175"/>
      <c r="B175"/>
      <c r="C175" s="15"/>
      <c r="D175"/>
    </row>
    <row r="176" spans="1:4" x14ac:dyDescent="0.25">
      <c r="A176"/>
      <c r="B176"/>
      <c r="C176" s="15"/>
      <c r="D176"/>
    </row>
    <row r="177" spans="1:4" x14ac:dyDescent="0.25">
      <c r="A177"/>
      <c r="B177"/>
      <c r="C177" s="15"/>
      <c r="D177"/>
    </row>
    <row r="178" spans="1:4" x14ac:dyDescent="0.25">
      <c r="A178"/>
      <c r="B178"/>
      <c r="C178" s="15"/>
      <c r="D178"/>
    </row>
    <row r="179" spans="1:4" x14ac:dyDescent="0.25">
      <c r="A179"/>
      <c r="B179"/>
      <c r="C179" s="15"/>
      <c r="D179"/>
    </row>
    <row r="180" spans="1:4" x14ac:dyDescent="0.25">
      <c r="A180"/>
      <c r="B180"/>
      <c r="C180" s="15"/>
      <c r="D180"/>
    </row>
    <row r="181" spans="1:4" x14ac:dyDescent="0.25">
      <c r="A181"/>
      <c r="B181"/>
      <c r="C181" s="15"/>
      <c r="D181"/>
    </row>
    <row r="182" spans="1:4" x14ac:dyDescent="0.25">
      <c r="A182"/>
      <c r="B182"/>
      <c r="C182" s="15"/>
      <c r="D182"/>
    </row>
    <row r="183" spans="1:4" x14ac:dyDescent="0.25">
      <c r="A183"/>
      <c r="B183"/>
      <c r="C183" s="15"/>
      <c r="D183"/>
    </row>
    <row r="184" spans="1:4" x14ac:dyDescent="0.25">
      <c r="A184"/>
      <c r="B184"/>
      <c r="C184" s="15"/>
      <c r="D184"/>
    </row>
    <row r="185" spans="1:4" x14ac:dyDescent="0.25">
      <c r="A185"/>
      <c r="B185"/>
      <c r="C185" s="15"/>
      <c r="D185"/>
    </row>
    <row r="186" spans="1:4" x14ac:dyDescent="0.25">
      <c r="A186"/>
      <c r="B186"/>
      <c r="C186" s="15"/>
      <c r="D186"/>
    </row>
    <row r="187" spans="1:4" x14ac:dyDescent="0.25">
      <c r="A187"/>
      <c r="B187"/>
      <c r="C187" s="15"/>
      <c r="D187"/>
    </row>
    <row r="188" spans="1:4" x14ac:dyDescent="0.25">
      <c r="A188"/>
      <c r="B188"/>
      <c r="C188" s="15"/>
      <c r="D188"/>
    </row>
    <row r="189" spans="1:4" x14ac:dyDescent="0.25">
      <c r="A189"/>
      <c r="B189"/>
      <c r="C189" s="15"/>
      <c r="D189"/>
    </row>
    <row r="190" spans="1:4" x14ac:dyDescent="0.25">
      <c r="A190"/>
      <c r="B190"/>
      <c r="C190" s="15"/>
      <c r="D190"/>
    </row>
    <row r="191" spans="1:4" x14ac:dyDescent="0.25">
      <c r="A191"/>
      <c r="B191"/>
      <c r="C191" s="15"/>
      <c r="D191"/>
    </row>
    <row r="192" spans="1:4" x14ac:dyDescent="0.25">
      <c r="A192"/>
      <c r="B192"/>
      <c r="C192" s="15"/>
      <c r="D192"/>
    </row>
    <row r="193" spans="1:4" x14ac:dyDescent="0.25">
      <c r="A193"/>
      <c r="B193"/>
      <c r="C193" s="15"/>
      <c r="D193"/>
    </row>
    <row r="194" spans="1:4" x14ac:dyDescent="0.25">
      <c r="A194"/>
      <c r="B194"/>
      <c r="C194" s="15"/>
      <c r="D194"/>
    </row>
    <row r="195" spans="1:4" x14ac:dyDescent="0.25">
      <c r="A195"/>
      <c r="B195"/>
      <c r="C195" s="15"/>
      <c r="D195"/>
    </row>
    <row r="196" spans="1:4" x14ac:dyDescent="0.25">
      <c r="A196"/>
      <c r="B196"/>
      <c r="C196" s="15"/>
      <c r="D196"/>
    </row>
    <row r="197" spans="1:4" x14ac:dyDescent="0.25">
      <c r="A197"/>
      <c r="B197"/>
      <c r="C197" s="15"/>
      <c r="D197"/>
    </row>
    <row r="198" spans="1:4" x14ac:dyDescent="0.25">
      <c r="A198"/>
      <c r="B198"/>
      <c r="C198" s="15"/>
      <c r="D198"/>
    </row>
    <row r="199" spans="1:4" x14ac:dyDescent="0.25">
      <c r="A199"/>
      <c r="B199"/>
      <c r="C199" s="15"/>
      <c r="D199"/>
    </row>
    <row r="200" spans="1:4" x14ac:dyDescent="0.25">
      <c r="A200"/>
      <c r="B200"/>
      <c r="C200" s="15"/>
      <c r="D200"/>
    </row>
    <row r="201" spans="1:4" x14ac:dyDescent="0.25">
      <c r="A201"/>
      <c r="B201"/>
      <c r="C201" s="15"/>
      <c r="D201"/>
    </row>
    <row r="202" spans="1:4" x14ac:dyDescent="0.25">
      <c r="A202"/>
      <c r="B202"/>
      <c r="C202" s="15"/>
      <c r="D202"/>
    </row>
    <row r="203" spans="1:4" x14ac:dyDescent="0.25">
      <c r="A203"/>
      <c r="B203"/>
      <c r="C203" s="15"/>
      <c r="D203"/>
    </row>
    <row r="204" spans="1:4" x14ac:dyDescent="0.25">
      <c r="A204"/>
      <c r="B204"/>
      <c r="C204" s="15"/>
      <c r="D204"/>
    </row>
    <row r="205" spans="1:4" x14ac:dyDescent="0.25">
      <c r="A205"/>
      <c r="B205"/>
      <c r="C205" s="15"/>
      <c r="D205"/>
    </row>
    <row r="206" spans="1:4" x14ac:dyDescent="0.25">
      <c r="A206"/>
      <c r="B206"/>
      <c r="C206" s="15"/>
      <c r="D206"/>
    </row>
    <row r="207" spans="1:4" x14ac:dyDescent="0.25">
      <c r="A207"/>
      <c r="B207"/>
      <c r="C207" s="15"/>
      <c r="D207"/>
    </row>
    <row r="208" spans="1:4" x14ac:dyDescent="0.25">
      <c r="A208"/>
      <c r="B208"/>
      <c r="C208" s="15"/>
      <c r="D208"/>
    </row>
    <row r="209" spans="1:4" x14ac:dyDescent="0.25">
      <c r="A209"/>
      <c r="B209"/>
      <c r="C209" s="15"/>
      <c r="D209"/>
    </row>
    <row r="210" spans="1:4" x14ac:dyDescent="0.25">
      <c r="A210"/>
      <c r="B210"/>
      <c r="C210" s="15"/>
      <c r="D210"/>
    </row>
    <row r="211" spans="1:4" x14ac:dyDescent="0.25">
      <c r="A211"/>
      <c r="B211"/>
      <c r="C211" s="15"/>
      <c r="D211"/>
    </row>
    <row r="212" spans="1:4" x14ac:dyDescent="0.25">
      <c r="A212"/>
      <c r="B212"/>
      <c r="C212" s="15"/>
      <c r="D212"/>
    </row>
    <row r="213" spans="1:4" x14ac:dyDescent="0.25">
      <c r="A213"/>
      <c r="B213"/>
      <c r="C213" s="15"/>
      <c r="D213"/>
    </row>
    <row r="214" spans="1:4" x14ac:dyDescent="0.25">
      <c r="A214"/>
      <c r="B214"/>
      <c r="C214" s="15"/>
      <c r="D214"/>
    </row>
    <row r="215" spans="1:4" x14ac:dyDescent="0.25">
      <c r="A215"/>
      <c r="B215"/>
      <c r="C215" s="15"/>
      <c r="D215"/>
    </row>
    <row r="216" spans="1:4" x14ac:dyDescent="0.25">
      <c r="A216"/>
      <c r="B216"/>
      <c r="C216" s="15"/>
      <c r="D216"/>
    </row>
    <row r="217" spans="1:4" x14ac:dyDescent="0.25">
      <c r="A217"/>
      <c r="B217"/>
      <c r="C217" s="15"/>
      <c r="D217"/>
    </row>
    <row r="218" spans="1:4" x14ac:dyDescent="0.25">
      <c r="A218"/>
      <c r="B218"/>
      <c r="C218" s="15"/>
      <c r="D218"/>
    </row>
    <row r="219" spans="1:4" x14ac:dyDescent="0.25">
      <c r="A219"/>
      <c r="B219"/>
      <c r="C219" s="15"/>
      <c r="D219"/>
    </row>
    <row r="220" spans="1:4" x14ac:dyDescent="0.25">
      <c r="A220"/>
      <c r="B220"/>
      <c r="C220" s="15"/>
      <c r="D220"/>
    </row>
    <row r="221" spans="1:4" x14ac:dyDescent="0.25">
      <c r="A221"/>
      <c r="B221"/>
      <c r="C221" s="15"/>
      <c r="D221"/>
    </row>
    <row r="222" spans="1:4" x14ac:dyDescent="0.25">
      <c r="A222"/>
      <c r="B222"/>
      <c r="C222" s="15"/>
      <c r="D222"/>
    </row>
    <row r="223" spans="1:4" x14ac:dyDescent="0.25">
      <c r="A223"/>
      <c r="B223"/>
      <c r="C223" s="15"/>
      <c r="D223"/>
    </row>
    <row r="224" spans="1:4" x14ac:dyDescent="0.25">
      <c r="A224"/>
      <c r="B224"/>
      <c r="C224" s="15"/>
      <c r="D224"/>
    </row>
    <row r="225" spans="1:4" x14ac:dyDescent="0.25">
      <c r="A225"/>
      <c r="B225"/>
      <c r="C225" s="15"/>
      <c r="D225"/>
    </row>
    <row r="226" spans="1:4" x14ac:dyDescent="0.25">
      <c r="A226"/>
      <c r="B226"/>
      <c r="C226" s="15"/>
      <c r="D226"/>
    </row>
    <row r="227" spans="1:4" x14ac:dyDescent="0.25">
      <c r="A227"/>
      <c r="B227"/>
      <c r="C227" s="15"/>
      <c r="D227"/>
    </row>
    <row r="228" spans="1:4" x14ac:dyDescent="0.25">
      <c r="A228"/>
      <c r="B228"/>
      <c r="C228" s="15"/>
      <c r="D228"/>
    </row>
    <row r="229" spans="1:4" x14ac:dyDescent="0.25">
      <c r="A229"/>
      <c r="B229"/>
      <c r="C229" s="15"/>
      <c r="D229"/>
    </row>
    <row r="230" spans="1:4" x14ac:dyDescent="0.25">
      <c r="A230"/>
      <c r="B230"/>
      <c r="C230" s="15"/>
      <c r="D230"/>
    </row>
    <row r="231" spans="1:4" x14ac:dyDescent="0.25">
      <c r="A231"/>
      <c r="B231"/>
      <c r="C231" s="15"/>
      <c r="D231"/>
    </row>
    <row r="232" spans="1:4" x14ac:dyDescent="0.25">
      <c r="A232"/>
      <c r="B232"/>
      <c r="C232" s="15"/>
      <c r="D232"/>
    </row>
    <row r="233" spans="1:4" x14ac:dyDescent="0.25">
      <c r="A233"/>
      <c r="B233"/>
      <c r="C233" s="15"/>
      <c r="D233"/>
    </row>
    <row r="234" spans="1:4" x14ac:dyDescent="0.25">
      <c r="A234"/>
      <c r="B234"/>
      <c r="C234" s="15"/>
      <c r="D234"/>
    </row>
    <row r="235" spans="1:4" x14ac:dyDescent="0.25">
      <c r="A235"/>
      <c r="B235"/>
      <c r="C235" s="15"/>
      <c r="D235"/>
    </row>
    <row r="236" spans="1:4" x14ac:dyDescent="0.25">
      <c r="A236"/>
      <c r="B236"/>
      <c r="C236" s="15"/>
      <c r="D236"/>
    </row>
    <row r="237" spans="1:4" x14ac:dyDescent="0.25">
      <c r="A237"/>
      <c r="B237"/>
      <c r="C237" s="15"/>
      <c r="D237"/>
    </row>
    <row r="238" spans="1:4" x14ac:dyDescent="0.25">
      <c r="A238"/>
      <c r="B238"/>
      <c r="C238" s="15"/>
      <c r="D238"/>
    </row>
    <row r="239" spans="1:4" x14ac:dyDescent="0.25">
      <c r="A239"/>
      <c r="B239"/>
      <c r="C239" s="15"/>
      <c r="D239"/>
    </row>
    <row r="240" spans="1:4" x14ac:dyDescent="0.25">
      <c r="A240"/>
      <c r="B240"/>
      <c r="C240" s="15"/>
      <c r="D240"/>
    </row>
    <row r="241" spans="1:4" x14ac:dyDescent="0.25">
      <c r="A241"/>
      <c r="B241"/>
      <c r="C241" s="15"/>
      <c r="D241"/>
    </row>
    <row r="242" spans="1:4" x14ac:dyDescent="0.25">
      <c r="A242"/>
      <c r="B242"/>
      <c r="C242" s="15"/>
      <c r="D242"/>
    </row>
    <row r="243" spans="1:4" x14ac:dyDescent="0.25">
      <c r="A243"/>
      <c r="B243"/>
      <c r="C243" s="15"/>
      <c r="D243"/>
    </row>
    <row r="244" spans="1:4" x14ac:dyDescent="0.25">
      <c r="A244"/>
      <c r="B244"/>
      <c r="C244" s="15"/>
      <c r="D244"/>
    </row>
    <row r="245" spans="1:4" x14ac:dyDescent="0.25">
      <c r="A245"/>
      <c r="B245"/>
      <c r="C245" s="15"/>
      <c r="D245"/>
    </row>
    <row r="246" spans="1:4" x14ac:dyDescent="0.25">
      <c r="A246"/>
      <c r="B246"/>
      <c r="C246" s="15"/>
      <c r="D246"/>
    </row>
    <row r="247" spans="1:4" x14ac:dyDescent="0.25">
      <c r="A247"/>
      <c r="B247"/>
      <c r="C247" s="15"/>
      <c r="D247"/>
    </row>
    <row r="248" spans="1:4" x14ac:dyDescent="0.25">
      <c r="A248"/>
      <c r="B248"/>
      <c r="C248" s="15"/>
      <c r="D248"/>
    </row>
    <row r="249" spans="1:4" x14ac:dyDescent="0.25">
      <c r="A249"/>
      <c r="B249"/>
      <c r="C249" s="15"/>
      <c r="D249"/>
    </row>
    <row r="250" spans="1:4" x14ac:dyDescent="0.25">
      <c r="A250"/>
      <c r="B250"/>
      <c r="C250" s="15"/>
      <c r="D250"/>
    </row>
    <row r="251" spans="1:4" x14ac:dyDescent="0.25">
      <c r="A251"/>
      <c r="B251"/>
      <c r="C251" s="15"/>
      <c r="D251"/>
    </row>
    <row r="252" spans="1:4" x14ac:dyDescent="0.25">
      <c r="A252"/>
      <c r="B252"/>
      <c r="C252" s="15"/>
      <c r="D252"/>
    </row>
    <row r="253" spans="1:4" x14ac:dyDescent="0.25">
      <c r="A253"/>
      <c r="B253"/>
      <c r="C253" s="15"/>
      <c r="D253"/>
    </row>
    <row r="254" spans="1:4" x14ac:dyDescent="0.25">
      <c r="A254"/>
      <c r="B254"/>
      <c r="C254" s="15"/>
      <c r="D254"/>
    </row>
    <row r="255" spans="1:4" x14ac:dyDescent="0.25">
      <c r="A255"/>
      <c r="B255"/>
      <c r="C255" s="15"/>
      <c r="D255"/>
    </row>
    <row r="256" spans="1:4" x14ac:dyDescent="0.25">
      <c r="A256"/>
      <c r="B256"/>
      <c r="C256" s="15"/>
      <c r="D256"/>
    </row>
    <row r="257" spans="1:4" x14ac:dyDescent="0.25">
      <c r="A257"/>
      <c r="B257"/>
      <c r="C257" s="15"/>
      <c r="D257"/>
    </row>
    <row r="258" spans="1:4" x14ac:dyDescent="0.25">
      <c r="A258"/>
      <c r="B258"/>
      <c r="C258" s="15"/>
      <c r="D258"/>
    </row>
    <row r="259" spans="1:4" x14ac:dyDescent="0.25">
      <c r="A259"/>
      <c r="B259"/>
      <c r="C259" s="15"/>
      <c r="D259"/>
    </row>
    <row r="260" spans="1:4" x14ac:dyDescent="0.25">
      <c r="A260"/>
      <c r="B260"/>
      <c r="C260" s="15"/>
      <c r="D260"/>
    </row>
    <row r="261" spans="1:4" x14ac:dyDescent="0.25">
      <c r="A261"/>
      <c r="B261"/>
      <c r="C261" s="15"/>
      <c r="D261"/>
    </row>
    <row r="262" spans="1:4" x14ac:dyDescent="0.25">
      <c r="A262"/>
      <c r="B262"/>
      <c r="C262" s="15"/>
      <c r="D262"/>
    </row>
    <row r="263" spans="1:4" x14ac:dyDescent="0.25">
      <c r="A263"/>
      <c r="B263"/>
      <c r="C263" s="15"/>
      <c r="D263"/>
    </row>
    <row r="264" spans="1:4" x14ac:dyDescent="0.25">
      <c r="A264"/>
      <c r="B264"/>
      <c r="C264" s="15"/>
      <c r="D264"/>
    </row>
    <row r="265" spans="1:4" x14ac:dyDescent="0.25">
      <c r="A265"/>
      <c r="B265"/>
      <c r="C265" s="15"/>
      <c r="D265"/>
    </row>
    <row r="266" spans="1:4" x14ac:dyDescent="0.25">
      <c r="A266"/>
      <c r="B266"/>
      <c r="C266" s="15"/>
      <c r="D266"/>
    </row>
    <row r="267" spans="1:4" x14ac:dyDescent="0.25">
      <c r="A267"/>
      <c r="B267"/>
      <c r="C267" s="15"/>
      <c r="D267"/>
    </row>
    <row r="268" spans="1:4" x14ac:dyDescent="0.25">
      <c r="A268"/>
      <c r="B268"/>
      <c r="C268" s="15"/>
      <c r="D268"/>
    </row>
    <row r="269" spans="1:4" x14ac:dyDescent="0.25">
      <c r="A269"/>
      <c r="B269"/>
      <c r="C269" s="15"/>
      <c r="D269"/>
    </row>
    <row r="270" spans="1:4" x14ac:dyDescent="0.25">
      <c r="A270"/>
      <c r="B270"/>
      <c r="C270" s="15"/>
      <c r="D270"/>
    </row>
    <row r="271" spans="1:4" x14ac:dyDescent="0.25">
      <c r="A271"/>
      <c r="B271"/>
      <c r="C271" s="15"/>
      <c r="D271"/>
    </row>
    <row r="272" spans="1:4" x14ac:dyDescent="0.25">
      <c r="A272"/>
      <c r="B272"/>
      <c r="C272" s="15"/>
      <c r="D272"/>
    </row>
    <row r="273" spans="1:4" x14ac:dyDescent="0.25">
      <c r="A273"/>
      <c r="B273"/>
      <c r="C273" s="15"/>
      <c r="D273"/>
    </row>
    <row r="274" spans="1:4" x14ac:dyDescent="0.25">
      <c r="A274"/>
      <c r="B274"/>
      <c r="C274" s="15"/>
      <c r="D274"/>
    </row>
    <row r="275" spans="1:4" x14ac:dyDescent="0.25">
      <c r="A275"/>
      <c r="B275"/>
      <c r="C275" s="15"/>
      <c r="D275"/>
    </row>
    <row r="276" spans="1:4" x14ac:dyDescent="0.25">
      <c r="A276"/>
      <c r="B276"/>
      <c r="C276" s="15"/>
      <c r="D276"/>
    </row>
    <row r="277" spans="1:4" x14ac:dyDescent="0.25">
      <c r="A277"/>
      <c r="B277"/>
      <c r="C277" s="15"/>
      <c r="D277"/>
    </row>
    <row r="278" spans="1:4" x14ac:dyDescent="0.25">
      <c r="A278"/>
      <c r="B278"/>
      <c r="C278" s="15"/>
      <c r="D278"/>
    </row>
    <row r="279" spans="1:4" x14ac:dyDescent="0.25">
      <c r="A279"/>
      <c r="B279"/>
      <c r="C279" s="15"/>
      <c r="D279"/>
    </row>
    <row r="280" spans="1:4" x14ac:dyDescent="0.25">
      <c r="A280"/>
      <c r="B280"/>
      <c r="C280" s="15"/>
      <c r="D280"/>
    </row>
    <row r="281" spans="1:4" x14ac:dyDescent="0.25">
      <c r="A281"/>
      <c r="B281"/>
      <c r="C281" s="15"/>
      <c r="D281"/>
    </row>
    <row r="282" spans="1:4" x14ac:dyDescent="0.25">
      <c r="A282"/>
      <c r="B282"/>
      <c r="C282" s="15"/>
      <c r="D282"/>
    </row>
    <row r="283" spans="1:4" x14ac:dyDescent="0.25">
      <c r="A283"/>
      <c r="B283"/>
      <c r="C283" s="15"/>
      <c r="D283"/>
    </row>
    <row r="284" spans="1:4" x14ac:dyDescent="0.25">
      <c r="A284"/>
      <c r="B284"/>
      <c r="C284" s="15"/>
      <c r="D284"/>
    </row>
    <row r="285" spans="1:4" x14ac:dyDescent="0.25">
      <c r="A285"/>
      <c r="B285"/>
      <c r="C285" s="15"/>
      <c r="D285"/>
    </row>
    <row r="286" spans="1:4" x14ac:dyDescent="0.25">
      <c r="A286"/>
      <c r="B286"/>
      <c r="C286" s="15"/>
      <c r="D286"/>
    </row>
    <row r="287" spans="1:4" x14ac:dyDescent="0.25">
      <c r="A287"/>
      <c r="B287"/>
      <c r="C287" s="15"/>
      <c r="D287"/>
    </row>
    <row r="288" spans="1:4" x14ac:dyDescent="0.25">
      <c r="A288"/>
      <c r="B288"/>
      <c r="C288" s="15"/>
      <c r="D288"/>
    </row>
    <row r="289" spans="1:4" x14ac:dyDescent="0.25">
      <c r="A289"/>
      <c r="B289"/>
      <c r="C289" s="15"/>
      <c r="D289"/>
    </row>
    <row r="290" spans="1:4" x14ac:dyDescent="0.25">
      <c r="A290"/>
      <c r="B290"/>
      <c r="C290" s="15"/>
      <c r="D290"/>
    </row>
    <row r="291" spans="1:4" x14ac:dyDescent="0.25">
      <c r="A291"/>
      <c r="B291"/>
      <c r="C291" s="15"/>
      <c r="D291"/>
    </row>
    <row r="292" spans="1:4" x14ac:dyDescent="0.25">
      <c r="A292"/>
      <c r="B292"/>
      <c r="C292" s="15"/>
      <c r="D292"/>
    </row>
    <row r="293" spans="1:4" x14ac:dyDescent="0.25">
      <c r="A293"/>
      <c r="B293"/>
      <c r="C293" s="15"/>
      <c r="D293"/>
    </row>
    <row r="294" spans="1:4" x14ac:dyDescent="0.25">
      <c r="A294"/>
      <c r="B294"/>
      <c r="C294" s="15"/>
      <c r="D294"/>
    </row>
    <row r="295" spans="1:4" x14ac:dyDescent="0.25">
      <c r="A295"/>
      <c r="B295"/>
      <c r="C295" s="15"/>
      <c r="D295"/>
    </row>
    <row r="296" spans="1:4" x14ac:dyDescent="0.25">
      <c r="A296"/>
      <c r="B296"/>
      <c r="C296" s="15"/>
      <c r="D296"/>
    </row>
    <row r="297" spans="1:4" x14ac:dyDescent="0.25">
      <c r="A297"/>
      <c r="B297"/>
      <c r="C297" s="15"/>
      <c r="D297"/>
    </row>
    <row r="298" spans="1:4" x14ac:dyDescent="0.25">
      <c r="A298"/>
      <c r="B298"/>
      <c r="C298" s="15"/>
      <c r="D298"/>
    </row>
    <row r="299" spans="1:4" x14ac:dyDescent="0.25">
      <c r="A299"/>
      <c r="B299"/>
      <c r="C299" s="15"/>
      <c r="D299"/>
    </row>
    <row r="300" spans="1:4" x14ac:dyDescent="0.25">
      <c r="A300"/>
      <c r="B300"/>
      <c r="C300" s="15"/>
      <c r="D300"/>
    </row>
    <row r="301" spans="1:4" x14ac:dyDescent="0.25">
      <c r="A301"/>
      <c r="B301"/>
      <c r="C301" s="15"/>
      <c r="D301"/>
    </row>
    <row r="302" spans="1:4" x14ac:dyDescent="0.25">
      <c r="A302"/>
      <c r="B302"/>
      <c r="C302" s="15"/>
      <c r="D302"/>
    </row>
    <row r="303" spans="1:4" x14ac:dyDescent="0.25">
      <c r="A303"/>
      <c r="B303"/>
      <c r="C303" s="15"/>
      <c r="D303"/>
    </row>
    <row r="304" spans="1:4" x14ac:dyDescent="0.25">
      <c r="A304"/>
      <c r="B304"/>
      <c r="C304" s="15"/>
      <c r="D304"/>
    </row>
    <row r="305" spans="1:4" x14ac:dyDescent="0.25">
      <c r="A305"/>
      <c r="B305"/>
      <c r="C305" s="15"/>
      <c r="D305"/>
    </row>
    <row r="306" spans="1:4" x14ac:dyDescent="0.25">
      <c r="A306"/>
      <c r="B306"/>
      <c r="C306" s="15"/>
      <c r="D306"/>
    </row>
    <row r="307" spans="1:4" x14ac:dyDescent="0.25">
      <c r="A307"/>
      <c r="B307"/>
      <c r="C307" s="15"/>
      <c r="D307"/>
    </row>
    <row r="308" spans="1:4" x14ac:dyDescent="0.25">
      <c r="A308"/>
      <c r="B308"/>
      <c r="C308" s="15"/>
      <c r="D308"/>
    </row>
    <row r="309" spans="1:4" x14ac:dyDescent="0.25">
      <c r="A309"/>
      <c r="B309"/>
      <c r="C309" s="15"/>
      <c r="D309"/>
    </row>
    <row r="310" spans="1:4" x14ac:dyDescent="0.25">
      <c r="A310"/>
      <c r="B310"/>
      <c r="C310" s="15"/>
      <c r="D310"/>
    </row>
    <row r="311" spans="1:4" x14ac:dyDescent="0.25">
      <c r="A311"/>
      <c r="B311"/>
      <c r="C311" s="15"/>
      <c r="D311"/>
    </row>
    <row r="312" spans="1:4" x14ac:dyDescent="0.25">
      <c r="A312"/>
      <c r="B312"/>
      <c r="C312" s="15"/>
      <c r="D312"/>
    </row>
    <row r="313" spans="1:4" x14ac:dyDescent="0.25">
      <c r="A313"/>
      <c r="B313"/>
      <c r="C313" s="15"/>
      <c r="D313"/>
    </row>
    <row r="314" spans="1:4" x14ac:dyDescent="0.25">
      <c r="A314"/>
      <c r="B314"/>
      <c r="C314" s="15"/>
      <c r="D314"/>
    </row>
    <row r="315" spans="1:4" x14ac:dyDescent="0.25">
      <c r="A315"/>
      <c r="B315"/>
      <c r="C315" s="15"/>
      <c r="D315"/>
    </row>
    <row r="316" spans="1:4" x14ac:dyDescent="0.25">
      <c r="A316"/>
      <c r="B316"/>
      <c r="C316" s="15"/>
      <c r="D316"/>
    </row>
    <row r="317" spans="1:4" x14ac:dyDescent="0.25">
      <c r="A317"/>
      <c r="B317"/>
      <c r="C317" s="15"/>
      <c r="D317"/>
    </row>
    <row r="318" spans="1:4" x14ac:dyDescent="0.25">
      <c r="A318"/>
      <c r="B318"/>
      <c r="C318" s="15"/>
      <c r="D318"/>
    </row>
    <row r="319" spans="1:4" x14ac:dyDescent="0.25">
      <c r="A319"/>
      <c r="B319"/>
      <c r="C319" s="15"/>
      <c r="D319"/>
    </row>
    <row r="320" spans="1:4" x14ac:dyDescent="0.25">
      <c r="A320"/>
      <c r="B320"/>
      <c r="C320" s="15"/>
      <c r="D320"/>
    </row>
    <row r="321" spans="1:4" x14ac:dyDescent="0.25">
      <c r="A321"/>
      <c r="B321"/>
      <c r="C321" s="15"/>
      <c r="D321"/>
    </row>
    <row r="322" spans="1:4" x14ac:dyDescent="0.25">
      <c r="A322"/>
      <c r="B322"/>
      <c r="C322" s="15"/>
      <c r="D322"/>
    </row>
    <row r="323" spans="1:4" x14ac:dyDescent="0.25">
      <c r="A323"/>
      <c r="B323"/>
      <c r="C323" s="15"/>
      <c r="D323"/>
    </row>
    <row r="324" spans="1:4" x14ac:dyDescent="0.25">
      <c r="A324"/>
      <c r="B324"/>
      <c r="C324" s="15"/>
      <c r="D324"/>
    </row>
    <row r="325" spans="1:4" x14ac:dyDescent="0.25">
      <c r="A325"/>
      <c r="B325"/>
      <c r="C325" s="15"/>
      <c r="D325"/>
    </row>
    <row r="326" spans="1:4" x14ac:dyDescent="0.25">
      <c r="A326"/>
      <c r="B326"/>
      <c r="C326" s="15"/>
      <c r="D326"/>
    </row>
    <row r="327" spans="1:4" x14ac:dyDescent="0.25">
      <c r="A327"/>
      <c r="B327"/>
      <c r="C327" s="15"/>
      <c r="D327"/>
    </row>
    <row r="328" spans="1:4" x14ac:dyDescent="0.25">
      <c r="A328"/>
      <c r="B328"/>
      <c r="C328" s="15"/>
      <c r="D328"/>
    </row>
    <row r="329" spans="1:4" x14ac:dyDescent="0.25">
      <c r="A329"/>
      <c r="B329"/>
      <c r="C329" s="15"/>
      <c r="D329"/>
    </row>
    <row r="330" spans="1:4" x14ac:dyDescent="0.25">
      <c r="A330"/>
      <c r="B330"/>
      <c r="C330" s="15"/>
      <c r="D330"/>
    </row>
    <row r="331" spans="1:4" x14ac:dyDescent="0.25">
      <c r="A331"/>
      <c r="B331"/>
      <c r="C331" s="15"/>
      <c r="D331"/>
    </row>
    <row r="332" spans="1:4" x14ac:dyDescent="0.25">
      <c r="A332"/>
      <c r="B332"/>
      <c r="C332" s="15"/>
      <c r="D332"/>
    </row>
    <row r="333" spans="1:4" x14ac:dyDescent="0.25">
      <c r="A333"/>
      <c r="B333"/>
      <c r="C333" s="15"/>
      <c r="D333"/>
    </row>
    <row r="334" spans="1:4" x14ac:dyDescent="0.25">
      <c r="A334"/>
      <c r="B334"/>
      <c r="C334" s="15"/>
      <c r="D334"/>
    </row>
    <row r="335" spans="1:4" x14ac:dyDescent="0.25">
      <c r="A335"/>
      <c r="B335"/>
      <c r="C335" s="15"/>
      <c r="D335"/>
    </row>
    <row r="336" spans="1:4" x14ac:dyDescent="0.25">
      <c r="A336"/>
      <c r="B336"/>
      <c r="C336" s="15"/>
      <c r="D336"/>
    </row>
    <row r="337" spans="1:4" x14ac:dyDescent="0.25">
      <c r="A337"/>
      <c r="B337"/>
      <c r="C337" s="15"/>
      <c r="D337"/>
    </row>
    <row r="338" spans="1:4" x14ac:dyDescent="0.25">
      <c r="A338"/>
      <c r="B338"/>
      <c r="C338" s="15"/>
      <c r="D338"/>
    </row>
    <row r="339" spans="1:4" x14ac:dyDescent="0.25">
      <c r="A339"/>
      <c r="B339"/>
      <c r="C339" s="15"/>
      <c r="D339"/>
    </row>
    <row r="340" spans="1:4" x14ac:dyDescent="0.25">
      <c r="A340"/>
      <c r="B340"/>
      <c r="C340" s="15"/>
      <c r="D340"/>
    </row>
    <row r="341" spans="1:4" x14ac:dyDescent="0.25">
      <c r="A341"/>
      <c r="B341"/>
      <c r="C341" s="15"/>
      <c r="D341"/>
    </row>
    <row r="342" spans="1:4" x14ac:dyDescent="0.25">
      <c r="A342"/>
      <c r="B342"/>
      <c r="C342" s="15"/>
      <c r="D342"/>
    </row>
    <row r="343" spans="1:4" x14ac:dyDescent="0.25">
      <c r="A343"/>
      <c r="B343"/>
      <c r="C343" s="15"/>
      <c r="D343"/>
    </row>
    <row r="344" spans="1:4" x14ac:dyDescent="0.25">
      <c r="A344"/>
      <c r="B344"/>
      <c r="C344" s="15"/>
      <c r="D344"/>
    </row>
    <row r="345" spans="1:4" x14ac:dyDescent="0.25">
      <c r="A345"/>
      <c r="B345"/>
      <c r="C345" s="15"/>
      <c r="D345"/>
    </row>
    <row r="346" spans="1:4" x14ac:dyDescent="0.25">
      <c r="A346"/>
      <c r="B346"/>
      <c r="C346" s="15"/>
      <c r="D346"/>
    </row>
    <row r="347" spans="1:4" x14ac:dyDescent="0.25">
      <c r="A347"/>
      <c r="B347"/>
      <c r="C347" s="15"/>
      <c r="D347"/>
    </row>
    <row r="348" spans="1:4" x14ac:dyDescent="0.25">
      <c r="A348"/>
      <c r="B348"/>
      <c r="C348" s="15"/>
      <c r="D348"/>
    </row>
    <row r="349" spans="1:4" x14ac:dyDescent="0.25">
      <c r="A349"/>
      <c r="B349"/>
      <c r="C349" s="15"/>
      <c r="D349"/>
    </row>
    <row r="350" spans="1:4" x14ac:dyDescent="0.25">
      <c r="A350"/>
      <c r="B350"/>
      <c r="C350" s="15"/>
      <c r="D350"/>
    </row>
    <row r="351" spans="1:4" x14ac:dyDescent="0.25">
      <c r="A351"/>
      <c r="B351"/>
      <c r="C351" s="15"/>
      <c r="D351"/>
    </row>
    <row r="352" spans="1:4" x14ac:dyDescent="0.25">
      <c r="A352"/>
      <c r="B352"/>
      <c r="C352" s="15"/>
      <c r="D352"/>
    </row>
    <row r="353" spans="1:4" x14ac:dyDescent="0.25">
      <c r="A353"/>
      <c r="B353"/>
      <c r="C353" s="15"/>
      <c r="D353"/>
    </row>
    <row r="354" spans="1:4" x14ac:dyDescent="0.25">
      <c r="A354"/>
      <c r="B354"/>
      <c r="C354" s="15"/>
      <c r="D354"/>
    </row>
    <row r="355" spans="1:4" x14ac:dyDescent="0.25">
      <c r="A355"/>
      <c r="B355"/>
      <c r="C355" s="15"/>
      <c r="D355"/>
    </row>
    <row r="356" spans="1:4" x14ac:dyDescent="0.25">
      <c r="A356"/>
      <c r="B356"/>
      <c r="C356" s="15"/>
      <c r="D356"/>
    </row>
    <row r="357" spans="1:4" x14ac:dyDescent="0.25">
      <c r="A357"/>
      <c r="B357"/>
      <c r="C357" s="15"/>
      <c r="D357"/>
    </row>
    <row r="358" spans="1:4" x14ac:dyDescent="0.25">
      <c r="A358"/>
      <c r="B358"/>
      <c r="C358" s="15"/>
      <c r="D358"/>
    </row>
    <row r="359" spans="1:4" x14ac:dyDescent="0.25">
      <c r="A359"/>
      <c r="B359"/>
      <c r="C359" s="15"/>
      <c r="D359"/>
    </row>
    <row r="360" spans="1:4" x14ac:dyDescent="0.25">
      <c r="A360"/>
      <c r="B360"/>
      <c r="C360" s="15"/>
      <c r="D360"/>
    </row>
    <row r="361" spans="1:4" x14ac:dyDescent="0.25">
      <c r="A361"/>
      <c r="B361"/>
      <c r="C361" s="15"/>
      <c r="D361"/>
    </row>
    <row r="362" spans="1:4" x14ac:dyDescent="0.25">
      <c r="A362"/>
      <c r="B362"/>
      <c r="C362" s="15"/>
      <c r="D362"/>
    </row>
    <row r="363" spans="1:4" x14ac:dyDescent="0.25">
      <c r="A363"/>
      <c r="B363"/>
      <c r="C363" s="15"/>
      <c r="D363"/>
    </row>
    <row r="364" spans="1:4" x14ac:dyDescent="0.25">
      <c r="A364"/>
      <c r="B364"/>
      <c r="C364" s="15"/>
      <c r="D364"/>
    </row>
    <row r="365" spans="1:4" x14ac:dyDescent="0.25">
      <c r="A365"/>
      <c r="B365"/>
      <c r="C365" s="15"/>
      <c r="D365"/>
    </row>
    <row r="366" spans="1:4" x14ac:dyDescent="0.25">
      <c r="A366"/>
      <c r="B366"/>
      <c r="C366" s="15"/>
      <c r="D366"/>
    </row>
    <row r="367" spans="1:4" x14ac:dyDescent="0.25">
      <c r="A367"/>
      <c r="B367"/>
      <c r="C367" s="15"/>
      <c r="D367"/>
    </row>
    <row r="368" spans="1:4" x14ac:dyDescent="0.25">
      <c r="A368"/>
      <c r="B368"/>
      <c r="C368" s="15"/>
      <c r="D368"/>
    </row>
    <row r="369" spans="1:4" x14ac:dyDescent="0.25">
      <c r="A369"/>
      <c r="B369"/>
      <c r="C369" s="15"/>
      <c r="D369"/>
    </row>
    <row r="370" spans="1:4" x14ac:dyDescent="0.25">
      <c r="A370"/>
      <c r="B370"/>
      <c r="C370" s="15"/>
      <c r="D370"/>
    </row>
    <row r="371" spans="1:4" x14ac:dyDescent="0.25">
      <c r="A371"/>
      <c r="B371"/>
      <c r="C371" s="15"/>
      <c r="D371"/>
    </row>
    <row r="372" spans="1:4" x14ac:dyDescent="0.25">
      <c r="A372"/>
      <c r="B372"/>
      <c r="C372" s="15"/>
      <c r="D372"/>
    </row>
    <row r="373" spans="1:4" x14ac:dyDescent="0.25">
      <c r="A373"/>
      <c r="B373"/>
      <c r="C373" s="15"/>
      <c r="D373"/>
    </row>
    <row r="374" spans="1:4" x14ac:dyDescent="0.25">
      <c r="A374"/>
      <c r="B374"/>
      <c r="C374" s="15"/>
      <c r="D374"/>
    </row>
    <row r="375" spans="1:4" x14ac:dyDescent="0.25">
      <c r="A375"/>
      <c r="B375"/>
      <c r="C375" s="15"/>
      <c r="D375"/>
    </row>
    <row r="376" spans="1:4" x14ac:dyDescent="0.25">
      <c r="A376"/>
      <c r="B376"/>
      <c r="C376" s="15"/>
      <c r="D376"/>
    </row>
    <row r="377" spans="1:4" x14ac:dyDescent="0.25">
      <c r="A377"/>
      <c r="B377"/>
      <c r="C377" s="15"/>
      <c r="D377"/>
    </row>
    <row r="378" spans="1:4" x14ac:dyDescent="0.25">
      <c r="A378"/>
      <c r="B378"/>
      <c r="C378" s="15"/>
      <c r="D378"/>
    </row>
    <row r="379" spans="1:4" x14ac:dyDescent="0.25">
      <c r="A379"/>
      <c r="B379"/>
      <c r="C379" s="15"/>
      <c r="D379"/>
    </row>
    <row r="380" spans="1:4" x14ac:dyDescent="0.25">
      <c r="A380"/>
      <c r="B380"/>
      <c r="C380" s="15"/>
      <c r="D380"/>
    </row>
    <row r="381" spans="1:4" x14ac:dyDescent="0.25">
      <c r="A381"/>
      <c r="B381"/>
      <c r="C381" s="15"/>
      <c r="D381"/>
    </row>
    <row r="382" spans="1:4" x14ac:dyDescent="0.25">
      <c r="A382"/>
      <c r="B382"/>
      <c r="C382" s="15"/>
      <c r="D382"/>
    </row>
    <row r="383" spans="1:4" x14ac:dyDescent="0.25">
      <c r="A383"/>
      <c r="B383"/>
      <c r="C383" s="15"/>
      <c r="D383"/>
    </row>
    <row r="384" spans="1:4" x14ac:dyDescent="0.25">
      <c r="A384"/>
      <c r="B384"/>
      <c r="C384" s="15"/>
      <c r="D384"/>
    </row>
    <row r="385" spans="1:4" x14ac:dyDescent="0.25">
      <c r="A385"/>
      <c r="B385"/>
      <c r="C385" s="15"/>
      <c r="D385"/>
    </row>
    <row r="386" spans="1:4" x14ac:dyDescent="0.25">
      <c r="A386"/>
      <c r="B386"/>
      <c r="C386" s="15"/>
      <c r="D386"/>
    </row>
    <row r="387" spans="1:4" x14ac:dyDescent="0.25">
      <c r="A387"/>
      <c r="B387"/>
      <c r="C387" s="15"/>
      <c r="D387"/>
    </row>
    <row r="388" spans="1:4" x14ac:dyDescent="0.25">
      <c r="A388"/>
      <c r="B388"/>
      <c r="C388" s="15"/>
      <c r="D388"/>
    </row>
    <row r="389" spans="1:4" x14ac:dyDescent="0.25">
      <c r="A389"/>
      <c r="B389"/>
      <c r="C389" s="15"/>
      <c r="D389"/>
    </row>
    <row r="390" spans="1:4" x14ac:dyDescent="0.25">
      <c r="A390"/>
      <c r="B390"/>
      <c r="C390" s="15"/>
      <c r="D390"/>
    </row>
    <row r="391" spans="1:4" x14ac:dyDescent="0.25">
      <c r="A391"/>
      <c r="B391"/>
      <c r="C391" s="15"/>
      <c r="D391"/>
    </row>
    <row r="392" spans="1:4" x14ac:dyDescent="0.25">
      <c r="A392"/>
      <c r="B392"/>
      <c r="C392" s="15"/>
      <c r="D392"/>
    </row>
    <row r="393" spans="1:4" x14ac:dyDescent="0.25">
      <c r="A393"/>
      <c r="B393"/>
      <c r="C393" s="15"/>
      <c r="D393"/>
    </row>
    <row r="394" spans="1:4" x14ac:dyDescent="0.25">
      <c r="A394"/>
      <c r="B394"/>
      <c r="C394" s="15"/>
      <c r="D394"/>
    </row>
    <row r="395" spans="1:4" x14ac:dyDescent="0.25">
      <c r="A395"/>
      <c r="B395"/>
      <c r="C395" s="15"/>
      <c r="D395"/>
    </row>
    <row r="396" spans="1:4" x14ac:dyDescent="0.25">
      <c r="A396"/>
      <c r="B396"/>
      <c r="C396" s="15"/>
      <c r="D396"/>
    </row>
    <row r="397" spans="1:4" x14ac:dyDescent="0.25">
      <c r="A397"/>
      <c r="B397"/>
      <c r="C397" s="15"/>
      <c r="D397"/>
    </row>
    <row r="398" spans="1:4" x14ac:dyDescent="0.25">
      <c r="A398"/>
      <c r="B398"/>
      <c r="C398" s="15"/>
      <c r="D398"/>
    </row>
    <row r="399" spans="1:4" x14ac:dyDescent="0.25">
      <c r="A399"/>
      <c r="B399"/>
      <c r="C399" s="15"/>
      <c r="D399"/>
    </row>
    <row r="400" spans="1:4" x14ac:dyDescent="0.25">
      <c r="A400"/>
      <c r="B400"/>
      <c r="C400" s="15"/>
      <c r="D400"/>
    </row>
    <row r="401" spans="1:4" x14ac:dyDescent="0.25">
      <c r="A401"/>
      <c r="B401"/>
      <c r="C401" s="15"/>
      <c r="D401"/>
    </row>
    <row r="402" spans="1:4" x14ac:dyDescent="0.25">
      <c r="A402"/>
      <c r="B402"/>
      <c r="C402" s="15"/>
      <c r="D402"/>
    </row>
    <row r="403" spans="1:4" x14ac:dyDescent="0.25">
      <c r="A403"/>
      <c r="B403"/>
      <c r="C403" s="15"/>
      <c r="D403"/>
    </row>
    <row r="404" spans="1:4" x14ac:dyDescent="0.25">
      <c r="A404"/>
      <c r="B404"/>
      <c r="C404" s="15"/>
      <c r="D404"/>
    </row>
    <row r="405" spans="1:4" x14ac:dyDescent="0.25">
      <c r="A405"/>
      <c r="B405"/>
      <c r="C405" s="15"/>
      <c r="D405"/>
    </row>
    <row r="406" spans="1:4" x14ac:dyDescent="0.25">
      <c r="A406"/>
      <c r="B406"/>
      <c r="C406" s="15"/>
      <c r="D406"/>
    </row>
    <row r="407" spans="1:4" x14ac:dyDescent="0.25">
      <c r="A407"/>
      <c r="B407"/>
      <c r="C407" s="15"/>
      <c r="D407"/>
    </row>
    <row r="408" spans="1:4" x14ac:dyDescent="0.25">
      <c r="A408"/>
      <c r="B408"/>
      <c r="C408" s="15"/>
      <c r="D408"/>
    </row>
    <row r="409" spans="1:4" x14ac:dyDescent="0.25">
      <c r="A409"/>
      <c r="B409"/>
      <c r="C409" s="15"/>
      <c r="D409"/>
    </row>
    <row r="410" spans="1:4" x14ac:dyDescent="0.25">
      <c r="A410"/>
      <c r="B410"/>
      <c r="C410" s="15"/>
      <c r="D410"/>
    </row>
    <row r="411" spans="1:4" x14ac:dyDescent="0.25">
      <c r="A411"/>
      <c r="B411"/>
      <c r="C411" s="15"/>
      <c r="D411"/>
    </row>
    <row r="412" spans="1:4" x14ac:dyDescent="0.25">
      <c r="A412"/>
      <c r="B412"/>
      <c r="C412" s="15"/>
      <c r="D412"/>
    </row>
    <row r="413" spans="1:4" x14ac:dyDescent="0.25">
      <c r="A413"/>
      <c r="B413"/>
      <c r="C413" s="15"/>
      <c r="D413"/>
    </row>
    <row r="414" spans="1:4" x14ac:dyDescent="0.25">
      <c r="A414"/>
      <c r="B414"/>
      <c r="C414" s="15"/>
      <c r="D414"/>
    </row>
    <row r="415" spans="1:4" x14ac:dyDescent="0.25">
      <c r="A415"/>
      <c r="B415"/>
      <c r="C415" s="15"/>
      <c r="D415"/>
    </row>
    <row r="416" spans="1:4" x14ac:dyDescent="0.25">
      <c r="A416"/>
      <c r="B416"/>
      <c r="C416" s="15"/>
      <c r="D416"/>
    </row>
    <row r="417" spans="1:4" x14ac:dyDescent="0.25">
      <c r="A417"/>
      <c r="B417"/>
      <c r="C417" s="15"/>
      <c r="D417"/>
    </row>
    <row r="418" spans="1:4" x14ac:dyDescent="0.25">
      <c r="A418"/>
      <c r="B418"/>
      <c r="C418" s="15"/>
      <c r="D418"/>
    </row>
    <row r="419" spans="1:4" x14ac:dyDescent="0.25">
      <c r="A419"/>
      <c r="B419"/>
      <c r="C419" s="15"/>
      <c r="D419"/>
    </row>
    <row r="420" spans="1:4" x14ac:dyDescent="0.25">
      <c r="A420"/>
      <c r="B420"/>
      <c r="C420" s="15"/>
      <c r="D420"/>
    </row>
    <row r="421" spans="1:4" x14ac:dyDescent="0.25">
      <c r="A421"/>
      <c r="B421"/>
      <c r="C421" s="15"/>
      <c r="D421"/>
    </row>
    <row r="422" spans="1:4" x14ac:dyDescent="0.25">
      <c r="A422"/>
      <c r="B422"/>
      <c r="C422" s="15"/>
      <c r="D422"/>
    </row>
    <row r="423" spans="1:4" x14ac:dyDescent="0.25">
      <c r="A423"/>
      <c r="B423"/>
      <c r="C423" s="15"/>
      <c r="D423"/>
    </row>
    <row r="424" spans="1:4" x14ac:dyDescent="0.25">
      <c r="A424"/>
      <c r="B424"/>
      <c r="C424" s="15"/>
      <c r="D424"/>
    </row>
    <row r="425" spans="1:4" x14ac:dyDescent="0.25">
      <c r="A425"/>
      <c r="B425"/>
      <c r="C425" s="15"/>
      <c r="D425"/>
    </row>
    <row r="426" spans="1:4" x14ac:dyDescent="0.25">
      <c r="A426"/>
      <c r="B426"/>
      <c r="C426" s="15"/>
      <c r="D426"/>
    </row>
    <row r="427" spans="1:4" x14ac:dyDescent="0.25">
      <c r="A427"/>
      <c r="B427"/>
      <c r="C427" s="15"/>
      <c r="D427"/>
    </row>
    <row r="428" spans="1:4" x14ac:dyDescent="0.25">
      <c r="A428"/>
      <c r="B428"/>
      <c r="C428" s="15"/>
      <c r="D428"/>
    </row>
    <row r="429" spans="1:4" x14ac:dyDescent="0.25">
      <c r="A429"/>
      <c r="B429"/>
      <c r="C429" s="15"/>
      <c r="D429"/>
    </row>
    <row r="430" spans="1:4" x14ac:dyDescent="0.25">
      <c r="A430"/>
      <c r="B430"/>
      <c r="C430" s="15"/>
      <c r="D430"/>
    </row>
    <row r="431" spans="1:4" x14ac:dyDescent="0.25">
      <c r="A431"/>
      <c r="B431"/>
      <c r="C431" s="15"/>
      <c r="D431"/>
    </row>
    <row r="432" spans="1:4" x14ac:dyDescent="0.25">
      <c r="A432"/>
      <c r="B432"/>
      <c r="C432" s="15"/>
      <c r="D432"/>
    </row>
    <row r="433" spans="1:4" x14ac:dyDescent="0.25">
      <c r="A433"/>
      <c r="B433"/>
      <c r="C433" s="15"/>
      <c r="D433"/>
    </row>
    <row r="434" spans="1:4" x14ac:dyDescent="0.25">
      <c r="A434"/>
      <c r="B434"/>
      <c r="C434" s="15"/>
      <c r="D434"/>
    </row>
    <row r="435" spans="1:4" x14ac:dyDescent="0.25">
      <c r="A435"/>
      <c r="B435"/>
      <c r="C435" s="15"/>
      <c r="D435"/>
    </row>
    <row r="436" spans="1:4" x14ac:dyDescent="0.25">
      <c r="A436"/>
      <c r="B436"/>
      <c r="C436" s="15"/>
      <c r="D436"/>
    </row>
    <row r="437" spans="1:4" x14ac:dyDescent="0.25">
      <c r="A437"/>
      <c r="B437"/>
      <c r="C437" s="15"/>
      <c r="D437"/>
    </row>
    <row r="438" spans="1:4" x14ac:dyDescent="0.25">
      <c r="A438"/>
      <c r="B438"/>
      <c r="C438" s="15"/>
      <c r="D438"/>
    </row>
    <row r="439" spans="1:4" x14ac:dyDescent="0.25">
      <c r="A439"/>
      <c r="B439"/>
      <c r="C439" s="15"/>
      <c r="D439"/>
    </row>
    <row r="440" spans="1:4" x14ac:dyDescent="0.25">
      <c r="A440"/>
      <c r="B440"/>
      <c r="C440" s="15"/>
      <c r="D440"/>
    </row>
    <row r="441" spans="1:4" x14ac:dyDescent="0.25">
      <c r="A441"/>
      <c r="B441"/>
      <c r="C441" s="15"/>
      <c r="D441"/>
    </row>
    <row r="442" spans="1:4" x14ac:dyDescent="0.25">
      <c r="A442"/>
      <c r="B442"/>
      <c r="C442" s="15"/>
      <c r="D442"/>
    </row>
    <row r="443" spans="1:4" x14ac:dyDescent="0.25">
      <c r="A443"/>
      <c r="B443"/>
      <c r="C443" s="15"/>
      <c r="D443"/>
    </row>
    <row r="444" spans="1:4" x14ac:dyDescent="0.25">
      <c r="A444"/>
      <c r="B444"/>
      <c r="C444" s="15"/>
      <c r="D444"/>
    </row>
    <row r="445" spans="1:4" x14ac:dyDescent="0.25">
      <c r="A445"/>
      <c r="B445"/>
      <c r="C445" s="15"/>
      <c r="D445"/>
    </row>
    <row r="446" spans="1:4" x14ac:dyDescent="0.25">
      <c r="A446"/>
      <c r="B446"/>
      <c r="C446" s="15"/>
      <c r="D446"/>
    </row>
    <row r="447" spans="1:4" x14ac:dyDescent="0.25">
      <c r="A447"/>
      <c r="B447"/>
      <c r="C447" s="15"/>
      <c r="D447"/>
    </row>
    <row r="448" spans="1:4" x14ac:dyDescent="0.25">
      <c r="A448"/>
      <c r="B448"/>
      <c r="C448" s="15"/>
      <c r="D448"/>
    </row>
    <row r="449" spans="1:4" x14ac:dyDescent="0.25">
      <c r="A449"/>
      <c r="B449"/>
      <c r="C449" s="15"/>
      <c r="D449"/>
    </row>
    <row r="450" spans="1:4" x14ac:dyDescent="0.25">
      <c r="A450"/>
      <c r="B450"/>
      <c r="C450" s="15"/>
      <c r="D450"/>
    </row>
    <row r="451" spans="1:4" x14ac:dyDescent="0.25">
      <c r="A451"/>
      <c r="B451"/>
      <c r="C451" s="15"/>
      <c r="D451"/>
    </row>
    <row r="452" spans="1:4" x14ac:dyDescent="0.25">
      <c r="A452"/>
      <c r="B452"/>
      <c r="C452" s="15"/>
      <c r="D452"/>
    </row>
    <row r="453" spans="1:4" x14ac:dyDescent="0.25">
      <c r="A453"/>
      <c r="B453"/>
      <c r="C453" s="15"/>
      <c r="D453"/>
    </row>
    <row r="454" spans="1:4" x14ac:dyDescent="0.25">
      <c r="A454"/>
      <c r="B454"/>
      <c r="C454" s="15"/>
      <c r="D454"/>
    </row>
    <row r="455" spans="1:4" x14ac:dyDescent="0.25">
      <c r="A455"/>
      <c r="B455"/>
      <c r="C455" s="15"/>
      <c r="D455"/>
    </row>
    <row r="456" spans="1:4" x14ac:dyDescent="0.25">
      <c r="A456"/>
      <c r="B456"/>
      <c r="C456" s="15"/>
      <c r="D456"/>
    </row>
    <row r="457" spans="1:4" x14ac:dyDescent="0.25">
      <c r="A457"/>
      <c r="B457"/>
      <c r="C457" s="15"/>
      <c r="D457"/>
    </row>
    <row r="458" spans="1:4" x14ac:dyDescent="0.25">
      <c r="A458"/>
      <c r="B458"/>
      <c r="C458" s="15"/>
      <c r="D458"/>
    </row>
    <row r="459" spans="1:4" x14ac:dyDescent="0.25">
      <c r="A459"/>
      <c r="B459"/>
      <c r="C459" s="15"/>
      <c r="D459"/>
    </row>
    <row r="460" spans="1:4" x14ac:dyDescent="0.25">
      <c r="A460"/>
      <c r="B460"/>
      <c r="C460" s="15"/>
      <c r="D460"/>
    </row>
    <row r="461" spans="1:4" x14ac:dyDescent="0.25">
      <c r="A461"/>
      <c r="B461"/>
      <c r="C461" s="15"/>
      <c r="D461"/>
    </row>
    <row r="462" spans="1:4" x14ac:dyDescent="0.25">
      <c r="A462"/>
      <c r="B462"/>
      <c r="C462" s="15"/>
      <c r="D462"/>
    </row>
    <row r="463" spans="1:4" x14ac:dyDescent="0.25">
      <c r="A463"/>
      <c r="B463"/>
      <c r="C463" s="15"/>
      <c r="D463"/>
    </row>
    <row r="464" spans="1:4" x14ac:dyDescent="0.25">
      <c r="A464"/>
      <c r="B464"/>
      <c r="C464" s="15"/>
      <c r="D464"/>
    </row>
    <row r="465" spans="1:4" x14ac:dyDescent="0.25">
      <c r="A465"/>
      <c r="B465"/>
      <c r="C465" s="15"/>
      <c r="D465"/>
    </row>
    <row r="466" spans="1:4" x14ac:dyDescent="0.25">
      <c r="A466"/>
      <c r="B466"/>
      <c r="C466" s="15"/>
      <c r="D466"/>
    </row>
    <row r="467" spans="1:4" x14ac:dyDescent="0.25">
      <c r="A467"/>
      <c r="B467"/>
      <c r="C467" s="15"/>
      <c r="D467"/>
    </row>
    <row r="468" spans="1:4" x14ac:dyDescent="0.25">
      <c r="A468"/>
      <c r="B468"/>
      <c r="C468" s="15"/>
      <c r="D468"/>
    </row>
    <row r="469" spans="1:4" x14ac:dyDescent="0.25">
      <c r="A469"/>
      <c r="B469"/>
      <c r="C469" s="15"/>
      <c r="D469"/>
    </row>
    <row r="470" spans="1:4" x14ac:dyDescent="0.25">
      <c r="A470"/>
      <c r="B470"/>
      <c r="C470" s="15"/>
      <c r="D470"/>
    </row>
    <row r="471" spans="1:4" x14ac:dyDescent="0.25">
      <c r="A471"/>
      <c r="B471"/>
      <c r="C471" s="15"/>
      <c r="D471"/>
    </row>
    <row r="472" spans="1:4" x14ac:dyDescent="0.25">
      <c r="A472"/>
      <c r="B472"/>
      <c r="C472" s="15"/>
      <c r="D472"/>
    </row>
    <row r="473" spans="1:4" x14ac:dyDescent="0.25">
      <c r="A473"/>
      <c r="B473"/>
      <c r="C473" s="15"/>
      <c r="D473"/>
    </row>
    <row r="474" spans="1:4" x14ac:dyDescent="0.25">
      <c r="A474"/>
      <c r="B474"/>
      <c r="C474" s="15"/>
      <c r="D474"/>
    </row>
    <row r="475" spans="1:4" x14ac:dyDescent="0.25">
      <c r="A475"/>
      <c r="B475"/>
      <c r="C475" s="15"/>
      <c r="D475"/>
    </row>
    <row r="476" spans="1:4" x14ac:dyDescent="0.25">
      <c r="A476"/>
      <c r="B476"/>
      <c r="C476" s="15"/>
      <c r="D476"/>
    </row>
    <row r="477" spans="1:4" x14ac:dyDescent="0.25">
      <c r="A477"/>
      <c r="B477"/>
      <c r="C477" s="15"/>
      <c r="D477"/>
    </row>
    <row r="478" spans="1:4" x14ac:dyDescent="0.25">
      <c r="A478"/>
      <c r="B478"/>
      <c r="C478" s="15"/>
      <c r="D478"/>
    </row>
    <row r="479" spans="1:4" x14ac:dyDescent="0.25">
      <c r="A479"/>
      <c r="B479"/>
      <c r="C479" s="15"/>
      <c r="D479"/>
    </row>
    <row r="480" spans="1:4" x14ac:dyDescent="0.25">
      <c r="A480"/>
      <c r="B480"/>
      <c r="C480" s="15"/>
      <c r="D480"/>
    </row>
    <row r="481" spans="1:4" x14ac:dyDescent="0.25">
      <c r="A481"/>
      <c r="B481"/>
      <c r="C481" s="15"/>
      <c r="D481"/>
    </row>
    <row r="482" spans="1:4" x14ac:dyDescent="0.25">
      <c r="A482"/>
      <c r="B482"/>
      <c r="C482" s="15"/>
      <c r="D482"/>
    </row>
    <row r="483" spans="1:4" x14ac:dyDescent="0.25">
      <c r="A483"/>
      <c r="B483"/>
      <c r="C483" s="15"/>
      <c r="D483"/>
    </row>
    <row r="484" spans="1:4" x14ac:dyDescent="0.25">
      <c r="A484"/>
      <c r="B484"/>
      <c r="C484" s="15"/>
      <c r="D484"/>
    </row>
    <row r="485" spans="1:4" x14ac:dyDescent="0.25">
      <c r="A485"/>
      <c r="B485"/>
      <c r="C485" s="15"/>
      <c r="D485"/>
    </row>
    <row r="486" spans="1:4" x14ac:dyDescent="0.25">
      <c r="A486"/>
      <c r="B486"/>
      <c r="C486" s="15"/>
      <c r="D486"/>
    </row>
    <row r="487" spans="1:4" x14ac:dyDescent="0.25">
      <c r="A487"/>
      <c r="B487"/>
      <c r="C487" s="15"/>
      <c r="D487"/>
    </row>
    <row r="488" spans="1:4" x14ac:dyDescent="0.25">
      <c r="A488"/>
      <c r="B488"/>
      <c r="C488" s="15"/>
      <c r="D488"/>
    </row>
    <row r="489" spans="1:4" x14ac:dyDescent="0.25">
      <c r="A489"/>
      <c r="B489"/>
      <c r="C489" s="15"/>
      <c r="D489"/>
    </row>
    <row r="490" spans="1:4" x14ac:dyDescent="0.25">
      <c r="A490"/>
      <c r="B490"/>
      <c r="C490" s="15"/>
      <c r="D490"/>
    </row>
    <row r="491" spans="1:4" x14ac:dyDescent="0.25">
      <c r="A491"/>
      <c r="B491"/>
      <c r="C491" s="15"/>
      <c r="D491"/>
    </row>
    <row r="492" spans="1:4" x14ac:dyDescent="0.25">
      <c r="A492"/>
      <c r="B492"/>
      <c r="C492" s="15"/>
      <c r="D492"/>
    </row>
    <row r="493" spans="1:4" x14ac:dyDescent="0.25">
      <c r="A493"/>
      <c r="B493"/>
      <c r="C493" s="15"/>
      <c r="D493"/>
    </row>
    <row r="494" spans="1:4" x14ac:dyDescent="0.25">
      <c r="A494"/>
      <c r="B494"/>
      <c r="C494" s="15"/>
      <c r="D494"/>
    </row>
    <row r="495" spans="1:4" x14ac:dyDescent="0.25">
      <c r="A495"/>
      <c r="B495"/>
      <c r="C495" s="15"/>
      <c r="D495"/>
    </row>
    <row r="496" spans="1:4" x14ac:dyDescent="0.25">
      <c r="A496"/>
      <c r="B496"/>
      <c r="C496" s="15"/>
      <c r="D496"/>
    </row>
    <row r="497" spans="1:4" x14ac:dyDescent="0.25">
      <c r="A497"/>
      <c r="B497"/>
      <c r="C497" s="15"/>
      <c r="D497"/>
    </row>
    <row r="498" spans="1:4" x14ac:dyDescent="0.25">
      <c r="A498"/>
      <c r="B498"/>
      <c r="C498" s="15"/>
      <c r="D498"/>
    </row>
    <row r="499" spans="1:4" x14ac:dyDescent="0.25">
      <c r="A499"/>
      <c r="B499"/>
      <c r="C499" s="15"/>
      <c r="D499"/>
    </row>
    <row r="500" spans="1:4" x14ac:dyDescent="0.25">
      <c r="A500"/>
      <c r="B500"/>
      <c r="C500" s="15"/>
      <c r="D500"/>
    </row>
    <row r="501" spans="1:4" x14ac:dyDescent="0.25">
      <c r="A501"/>
      <c r="B501"/>
      <c r="C501" s="15"/>
      <c r="D501"/>
    </row>
    <row r="502" spans="1:4" x14ac:dyDescent="0.25">
      <c r="A502"/>
      <c r="B502"/>
      <c r="C502" s="15"/>
      <c r="D502"/>
    </row>
    <row r="503" spans="1:4" x14ac:dyDescent="0.25">
      <c r="A503"/>
      <c r="B503"/>
      <c r="C503" s="15"/>
      <c r="D503"/>
    </row>
    <row r="504" spans="1:4" x14ac:dyDescent="0.25">
      <c r="A504"/>
      <c r="B504"/>
      <c r="C504" s="15"/>
      <c r="D504"/>
    </row>
    <row r="505" spans="1:4" x14ac:dyDescent="0.25">
      <c r="A505"/>
      <c r="B505"/>
      <c r="C505" s="15"/>
      <c r="D505"/>
    </row>
    <row r="506" spans="1:4" x14ac:dyDescent="0.25">
      <c r="A506"/>
      <c r="B506"/>
      <c r="C506" s="15"/>
      <c r="D506"/>
    </row>
    <row r="507" spans="1:4" x14ac:dyDescent="0.25">
      <c r="A507"/>
      <c r="B507"/>
      <c r="C507" s="15"/>
      <c r="D507"/>
    </row>
    <row r="508" spans="1:4" x14ac:dyDescent="0.25">
      <c r="A508"/>
      <c r="B508"/>
      <c r="C508" s="15"/>
      <c r="D508"/>
    </row>
    <row r="509" spans="1:4" x14ac:dyDescent="0.25">
      <c r="A509"/>
      <c r="B509"/>
      <c r="C509" s="15"/>
      <c r="D509"/>
    </row>
    <row r="510" spans="1:4" x14ac:dyDescent="0.25">
      <c r="A510"/>
      <c r="B510"/>
      <c r="C510" s="15"/>
      <c r="D510"/>
    </row>
    <row r="511" spans="1:4" x14ac:dyDescent="0.25">
      <c r="A511"/>
      <c r="B511"/>
      <c r="C511" s="15"/>
      <c r="D511"/>
    </row>
    <row r="512" spans="1:4" x14ac:dyDescent="0.25">
      <c r="A512"/>
      <c r="B512"/>
      <c r="C512" s="15"/>
      <c r="D512"/>
    </row>
    <row r="513" spans="1:4" x14ac:dyDescent="0.25">
      <c r="A513"/>
      <c r="B513"/>
      <c r="C513" s="15"/>
      <c r="D513"/>
    </row>
    <row r="514" spans="1:4" x14ac:dyDescent="0.25">
      <c r="A514"/>
      <c r="B514"/>
      <c r="C514" s="15"/>
      <c r="D514"/>
    </row>
    <row r="515" spans="1:4" x14ac:dyDescent="0.25">
      <c r="A515"/>
      <c r="B515"/>
      <c r="C515" s="15"/>
      <c r="D515"/>
    </row>
    <row r="516" spans="1:4" x14ac:dyDescent="0.25">
      <c r="A516"/>
      <c r="B516"/>
      <c r="C516" s="15"/>
      <c r="D516"/>
    </row>
    <row r="517" spans="1:4" x14ac:dyDescent="0.25">
      <c r="A517"/>
      <c r="B517"/>
      <c r="C517" s="15"/>
      <c r="D517"/>
    </row>
    <row r="518" spans="1:4" x14ac:dyDescent="0.25">
      <c r="A518"/>
      <c r="B518"/>
      <c r="C518" s="15"/>
      <c r="D518"/>
    </row>
    <row r="519" spans="1:4" x14ac:dyDescent="0.25">
      <c r="A519"/>
      <c r="B519"/>
      <c r="C519" s="15"/>
      <c r="D519"/>
    </row>
    <row r="520" spans="1:4" x14ac:dyDescent="0.25">
      <c r="A520"/>
      <c r="B520"/>
      <c r="C520" s="15"/>
      <c r="D520"/>
    </row>
    <row r="521" spans="1:4" x14ac:dyDescent="0.25">
      <c r="A521"/>
      <c r="B521"/>
      <c r="C521" s="15"/>
      <c r="D521"/>
    </row>
    <row r="522" spans="1:4" x14ac:dyDescent="0.25">
      <c r="A522"/>
      <c r="B522"/>
      <c r="C522" s="15"/>
      <c r="D522"/>
    </row>
    <row r="523" spans="1:4" x14ac:dyDescent="0.25">
      <c r="A523"/>
      <c r="B523"/>
      <c r="C523" s="15"/>
      <c r="D523"/>
    </row>
    <row r="524" spans="1:4" x14ac:dyDescent="0.25">
      <c r="A524"/>
      <c r="B524"/>
      <c r="C524" s="15"/>
      <c r="D524"/>
    </row>
    <row r="525" spans="1:4" x14ac:dyDescent="0.25">
      <c r="A525"/>
      <c r="B525"/>
      <c r="C525" s="15"/>
      <c r="D525"/>
    </row>
    <row r="526" spans="1:4" x14ac:dyDescent="0.25">
      <c r="A526"/>
      <c r="B526"/>
      <c r="C526" s="15"/>
      <c r="D526"/>
    </row>
    <row r="527" spans="1:4" x14ac:dyDescent="0.25">
      <c r="A527"/>
      <c r="B527"/>
      <c r="C527" s="15"/>
      <c r="D527"/>
    </row>
    <row r="528" spans="1:4" x14ac:dyDescent="0.25">
      <c r="A528"/>
      <c r="B528"/>
      <c r="C528" s="15"/>
      <c r="D528"/>
    </row>
    <row r="529" spans="1:4" x14ac:dyDescent="0.25">
      <c r="A529"/>
      <c r="B529"/>
      <c r="C529" s="15"/>
      <c r="D529"/>
    </row>
    <row r="530" spans="1:4" x14ac:dyDescent="0.25">
      <c r="A530"/>
      <c r="B530"/>
      <c r="C530" s="15"/>
      <c r="D530"/>
    </row>
    <row r="531" spans="1:4" x14ac:dyDescent="0.25">
      <c r="A531"/>
      <c r="B531"/>
      <c r="C531" s="15"/>
      <c r="D531"/>
    </row>
    <row r="532" spans="1:4" x14ac:dyDescent="0.25">
      <c r="A532"/>
      <c r="B532"/>
      <c r="C532" s="15"/>
      <c r="D532"/>
    </row>
    <row r="533" spans="1:4" x14ac:dyDescent="0.25">
      <c r="A533"/>
      <c r="B533"/>
      <c r="C533" s="15"/>
      <c r="D533"/>
    </row>
    <row r="534" spans="1:4" x14ac:dyDescent="0.25">
      <c r="A534"/>
      <c r="B534"/>
      <c r="C534" s="15"/>
      <c r="D534"/>
    </row>
    <row r="535" spans="1:4" x14ac:dyDescent="0.25">
      <c r="A535"/>
      <c r="B535"/>
      <c r="C535" s="15"/>
      <c r="D535"/>
    </row>
    <row r="536" spans="1:4" x14ac:dyDescent="0.25">
      <c r="A536"/>
      <c r="B536"/>
      <c r="C536" s="15"/>
      <c r="D536"/>
    </row>
    <row r="537" spans="1:4" x14ac:dyDescent="0.25">
      <c r="A537"/>
      <c r="B537"/>
      <c r="C537" s="15"/>
      <c r="D537"/>
    </row>
    <row r="538" spans="1:4" x14ac:dyDescent="0.25">
      <c r="A538"/>
      <c r="B538"/>
      <c r="C538" s="15"/>
      <c r="D538"/>
    </row>
    <row r="539" spans="1:4" x14ac:dyDescent="0.25">
      <c r="A539"/>
      <c r="B539"/>
      <c r="C539" s="15"/>
      <c r="D539"/>
    </row>
    <row r="540" spans="1:4" x14ac:dyDescent="0.25">
      <c r="A540"/>
      <c r="B540"/>
      <c r="C540" s="15"/>
      <c r="D540"/>
    </row>
    <row r="541" spans="1:4" x14ac:dyDescent="0.25">
      <c r="A541"/>
      <c r="B541"/>
      <c r="C541" s="15"/>
      <c r="D541"/>
    </row>
    <row r="542" spans="1:4" x14ac:dyDescent="0.25">
      <c r="A542"/>
      <c r="B542"/>
      <c r="C542" s="15"/>
      <c r="D542"/>
    </row>
    <row r="543" spans="1:4" x14ac:dyDescent="0.25">
      <c r="A543"/>
      <c r="B543"/>
      <c r="C543" s="15"/>
      <c r="D543"/>
    </row>
    <row r="544" spans="1:4" x14ac:dyDescent="0.25">
      <c r="A544"/>
      <c r="B544"/>
      <c r="C544" s="15"/>
      <c r="D544"/>
    </row>
    <row r="545" spans="1:4" x14ac:dyDescent="0.25">
      <c r="A545"/>
      <c r="B545"/>
      <c r="C545" s="15"/>
      <c r="D545"/>
    </row>
    <row r="546" spans="1:4" x14ac:dyDescent="0.25">
      <c r="A546"/>
      <c r="B546"/>
      <c r="C546" s="15"/>
      <c r="D546"/>
    </row>
    <row r="547" spans="1:4" x14ac:dyDescent="0.25">
      <c r="A547"/>
      <c r="B547"/>
      <c r="C547" s="15"/>
      <c r="D547"/>
    </row>
    <row r="548" spans="1:4" x14ac:dyDescent="0.25">
      <c r="A548"/>
      <c r="B548"/>
      <c r="C548" s="15"/>
      <c r="D548"/>
    </row>
    <row r="549" spans="1:4" x14ac:dyDescent="0.25">
      <c r="A549"/>
      <c r="B549"/>
      <c r="C549" s="15"/>
      <c r="D549"/>
    </row>
    <row r="550" spans="1:4" x14ac:dyDescent="0.25">
      <c r="A550"/>
      <c r="B550"/>
      <c r="C550" s="15"/>
      <c r="D550"/>
    </row>
    <row r="551" spans="1:4" x14ac:dyDescent="0.25">
      <c r="A551"/>
      <c r="B551"/>
      <c r="C551" s="15"/>
      <c r="D551"/>
    </row>
    <row r="552" spans="1:4" x14ac:dyDescent="0.25">
      <c r="A552"/>
      <c r="B552"/>
      <c r="C552" s="15"/>
      <c r="D552"/>
    </row>
    <row r="553" spans="1:4" x14ac:dyDescent="0.25">
      <c r="A553"/>
      <c r="B553"/>
      <c r="C553" s="15"/>
      <c r="D553"/>
    </row>
    <row r="554" spans="1:4" x14ac:dyDescent="0.25">
      <c r="A554"/>
      <c r="B554"/>
      <c r="C554" s="15"/>
      <c r="D554"/>
    </row>
    <row r="555" spans="1:4" x14ac:dyDescent="0.25">
      <c r="A555"/>
      <c r="B555"/>
      <c r="C555" s="15"/>
      <c r="D555"/>
    </row>
    <row r="556" spans="1:4" x14ac:dyDescent="0.25">
      <c r="A556"/>
      <c r="B556"/>
      <c r="C556" s="15"/>
      <c r="D556"/>
    </row>
    <row r="557" spans="1:4" x14ac:dyDescent="0.25">
      <c r="A557"/>
      <c r="B557"/>
      <c r="C557" s="15"/>
      <c r="D557"/>
    </row>
    <row r="558" spans="1:4" x14ac:dyDescent="0.25">
      <c r="A558"/>
      <c r="B558"/>
      <c r="C558" s="15"/>
      <c r="D558"/>
    </row>
    <row r="559" spans="1:4" x14ac:dyDescent="0.25">
      <c r="A559"/>
      <c r="B559"/>
      <c r="C559" s="15"/>
      <c r="D559"/>
    </row>
    <row r="560" spans="1:4" x14ac:dyDescent="0.25">
      <c r="A560"/>
      <c r="B560"/>
      <c r="C560" s="15"/>
      <c r="D560"/>
    </row>
    <row r="561" spans="1:4" x14ac:dyDescent="0.25">
      <c r="A561"/>
      <c r="B561"/>
      <c r="C561" s="15"/>
      <c r="D561"/>
    </row>
    <row r="562" spans="1:4" x14ac:dyDescent="0.25">
      <c r="A562"/>
      <c r="B562"/>
      <c r="C562" s="15"/>
      <c r="D562"/>
    </row>
    <row r="563" spans="1:4" x14ac:dyDescent="0.25">
      <c r="A563"/>
      <c r="B563"/>
      <c r="C563" s="15"/>
      <c r="D563"/>
    </row>
    <row r="564" spans="1:4" x14ac:dyDescent="0.25">
      <c r="A564"/>
      <c r="B564"/>
      <c r="C564" s="15"/>
      <c r="D564"/>
    </row>
    <row r="565" spans="1:4" x14ac:dyDescent="0.25">
      <c r="A565"/>
      <c r="B565"/>
      <c r="C565" s="15"/>
      <c r="D565"/>
    </row>
    <row r="566" spans="1:4" x14ac:dyDescent="0.25">
      <c r="A566"/>
      <c r="B566"/>
      <c r="C566" s="15"/>
      <c r="D566"/>
    </row>
    <row r="567" spans="1:4" x14ac:dyDescent="0.25">
      <c r="A567"/>
      <c r="B567"/>
      <c r="C567" s="15"/>
      <c r="D567"/>
    </row>
    <row r="568" spans="1:4" x14ac:dyDescent="0.25">
      <c r="A568"/>
      <c r="B568"/>
      <c r="C568" s="15"/>
      <c r="D568"/>
    </row>
    <row r="569" spans="1:4" x14ac:dyDescent="0.25">
      <c r="A569"/>
      <c r="B569"/>
      <c r="C569" s="15"/>
      <c r="D569"/>
    </row>
    <row r="570" spans="1:4" x14ac:dyDescent="0.25">
      <c r="A570"/>
      <c r="B570"/>
      <c r="C570" s="15"/>
      <c r="D570"/>
    </row>
    <row r="571" spans="1:4" x14ac:dyDescent="0.25">
      <c r="A571"/>
      <c r="B571"/>
      <c r="C571" s="15"/>
      <c r="D571"/>
    </row>
    <row r="572" spans="1:4" x14ac:dyDescent="0.25">
      <c r="A572"/>
      <c r="B572"/>
      <c r="C572" s="15"/>
      <c r="D572"/>
    </row>
    <row r="573" spans="1:4" x14ac:dyDescent="0.25">
      <c r="A573"/>
      <c r="B573"/>
      <c r="C573" s="15"/>
      <c r="D573"/>
    </row>
    <row r="574" spans="1:4" x14ac:dyDescent="0.25">
      <c r="A574"/>
      <c r="B574"/>
      <c r="C574" s="15"/>
      <c r="D574"/>
    </row>
    <row r="575" spans="1:4" x14ac:dyDescent="0.25">
      <c r="A575"/>
      <c r="B575"/>
      <c r="C575" s="15"/>
      <c r="D575"/>
    </row>
    <row r="576" spans="1:4" x14ac:dyDescent="0.25">
      <c r="A576"/>
      <c r="B576"/>
      <c r="C576" s="15"/>
      <c r="D576"/>
    </row>
    <row r="577" spans="1:4" x14ac:dyDescent="0.25">
      <c r="A577"/>
      <c r="B577"/>
      <c r="C577" s="15"/>
      <c r="D577"/>
    </row>
    <row r="578" spans="1:4" x14ac:dyDescent="0.25">
      <c r="A578"/>
      <c r="B578"/>
      <c r="C578" s="15"/>
      <c r="D578"/>
    </row>
    <row r="579" spans="1:4" x14ac:dyDescent="0.25">
      <c r="A579"/>
      <c r="B579"/>
      <c r="C579" s="15"/>
      <c r="D579"/>
    </row>
    <row r="580" spans="1:4" x14ac:dyDescent="0.25">
      <c r="A580"/>
      <c r="B580"/>
      <c r="C580" s="15"/>
      <c r="D580"/>
    </row>
    <row r="581" spans="1:4" x14ac:dyDescent="0.25">
      <c r="A581"/>
      <c r="B581"/>
      <c r="C581" s="15"/>
      <c r="D581"/>
    </row>
    <row r="582" spans="1:4" x14ac:dyDescent="0.25">
      <c r="A582"/>
      <c r="B582"/>
      <c r="C582" s="15"/>
      <c r="D582"/>
    </row>
    <row r="583" spans="1:4" x14ac:dyDescent="0.25">
      <c r="A583"/>
      <c r="B583"/>
      <c r="C583" s="15"/>
      <c r="D583"/>
    </row>
    <row r="584" spans="1:4" x14ac:dyDescent="0.25">
      <c r="A584"/>
      <c r="B584"/>
      <c r="C584" s="15"/>
      <c r="D584"/>
    </row>
    <row r="585" spans="1:4" x14ac:dyDescent="0.25">
      <c r="A585"/>
      <c r="B585"/>
      <c r="C585" s="15"/>
      <c r="D585"/>
    </row>
    <row r="586" spans="1:4" x14ac:dyDescent="0.25">
      <c r="A586"/>
      <c r="B586"/>
      <c r="C586" s="15"/>
      <c r="D586"/>
    </row>
    <row r="587" spans="1:4" x14ac:dyDescent="0.25">
      <c r="A587"/>
      <c r="B587"/>
      <c r="C587" s="15"/>
      <c r="D587"/>
    </row>
    <row r="588" spans="1:4" x14ac:dyDescent="0.25">
      <c r="A588"/>
      <c r="B588"/>
      <c r="C588" s="15"/>
      <c r="D588"/>
    </row>
    <row r="589" spans="1:4" x14ac:dyDescent="0.25">
      <c r="A589"/>
      <c r="B589"/>
      <c r="C589" s="15"/>
      <c r="D589"/>
    </row>
    <row r="590" spans="1:4" x14ac:dyDescent="0.25">
      <c r="A590"/>
      <c r="B590"/>
      <c r="C590" s="15"/>
      <c r="D590"/>
    </row>
    <row r="591" spans="1:4" x14ac:dyDescent="0.25">
      <c r="A591"/>
      <c r="B591"/>
      <c r="C591" s="15"/>
      <c r="D591"/>
    </row>
    <row r="592" spans="1:4" x14ac:dyDescent="0.25">
      <c r="A592"/>
      <c r="B592"/>
      <c r="C592" s="15"/>
      <c r="D592"/>
    </row>
    <row r="593" spans="1:4" x14ac:dyDescent="0.25">
      <c r="A593"/>
      <c r="B593"/>
      <c r="C593" s="15"/>
      <c r="D593"/>
    </row>
    <row r="594" spans="1:4" x14ac:dyDescent="0.25">
      <c r="A594"/>
      <c r="B594"/>
      <c r="C594" s="15"/>
      <c r="D594"/>
    </row>
    <row r="595" spans="1:4" x14ac:dyDescent="0.25">
      <c r="A595"/>
      <c r="B595"/>
      <c r="C595" s="15"/>
      <c r="D595"/>
    </row>
    <row r="596" spans="1:4" x14ac:dyDescent="0.25">
      <c r="A596"/>
      <c r="B596"/>
      <c r="C596" s="15"/>
      <c r="D596"/>
    </row>
    <row r="597" spans="1:4" x14ac:dyDescent="0.25">
      <c r="A597"/>
      <c r="B597"/>
      <c r="C597" s="15"/>
      <c r="D597"/>
    </row>
    <row r="598" spans="1:4" x14ac:dyDescent="0.25">
      <c r="A598"/>
      <c r="B598"/>
      <c r="C598" s="15"/>
      <c r="D598"/>
    </row>
    <row r="599" spans="1:4" x14ac:dyDescent="0.25">
      <c r="A599"/>
      <c r="B599"/>
      <c r="C599" s="15"/>
      <c r="D599"/>
    </row>
    <row r="600" spans="1:4" x14ac:dyDescent="0.25">
      <c r="A600"/>
      <c r="B600"/>
      <c r="C600" s="15"/>
      <c r="D600"/>
    </row>
    <row r="601" spans="1:4" x14ac:dyDescent="0.25">
      <c r="A601"/>
      <c r="B601"/>
      <c r="C601" s="15"/>
      <c r="D601"/>
    </row>
    <row r="602" spans="1:4" x14ac:dyDescent="0.25">
      <c r="A602"/>
      <c r="B602"/>
      <c r="C602" s="15"/>
      <c r="D602"/>
    </row>
    <row r="603" spans="1:4" x14ac:dyDescent="0.25">
      <c r="A603"/>
      <c r="B603"/>
      <c r="C603" s="15"/>
      <c r="D603"/>
    </row>
    <row r="604" spans="1:4" x14ac:dyDescent="0.25">
      <c r="A604"/>
      <c r="B604"/>
      <c r="C604" s="15"/>
      <c r="D604"/>
    </row>
    <row r="605" spans="1:4" x14ac:dyDescent="0.25">
      <c r="A605"/>
      <c r="B605"/>
      <c r="C605" s="15"/>
      <c r="D605"/>
    </row>
    <row r="606" spans="1:4" x14ac:dyDescent="0.25">
      <c r="A606"/>
      <c r="B606"/>
      <c r="C606" s="15"/>
      <c r="D606"/>
    </row>
    <row r="607" spans="1:4" x14ac:dyDescent="0.25">
      <c r="A607"/>
      <c r="B607"/>
      <c r="C607" s="15"/>
      <c r="D607"/>
    </row>
    <row r="608" spans="1:4" x14ac:dyDescent="0.25">
      <c r="A608"/>
      <c r="B608"/>
      <c r="C608" s="15"/>
      <c r="D608"/>
    </row>
    <row r="609" spans="1:4" x14ac:dyDescent="0.25">
      <c r="A609"/>
      <c r="B609"/>
      <c r="C609" s="15"/>
      <c r="D609"/>
    </row>
    <row r="610" spans="1:4" x14ac:dyDescent="0.25">
      <c r="A610"/>
      <c r="B610"/>
      <c r="C610" s="15"/>
      <c r="D610"/>
    </row>
    <row r="611" spans="1:4" x14ac:dyDescent="0.25">
      <c r="A611"/>
      <c r="B611"/>
      <c r="C611" s="15"/>
      <c r="D611"/>
    </row>
    <row r="612" spans="1:4" x14ac:dyDescent="0.25">
      <c r="A612"/>
      <c r="B612"/>
      <c r="C612" s="15"/>
      <c r="D612"/>
    </row>
    <row r="613" spans="1:4" x14ac:dyDescent="0.25">
      <c r="A613"/>
      <c r="B613"/>
      <c r="C613" s="15"/>
      <c r="D613"/>
    </row>
    <row r="614" spans="1:4" x14ac:dyDescent="0.25">
      <c r="A614"/>
      <c r="B614"/>
      <c r="C614" s="15"/>
      <c r="D614"/>
    </row>
    <row r="615" spans="1:4" x14ac:dyDescent="0.25">
      <c r="A615"/>
      <c r="B615"/>
      <c r="C615" s="15"/>
      <c r="D615"/>
    </row>
    <row r="616" spans="1:4" x14ac:dyDescent="0.25">
      <c r="A616"/>
      <c r="B616"/>
      <c r="C616" s="15"/>
      <c r="D616"/>
    </row>
    <row r="617" spans="1:4" x14ac:dyDescent="0.25">
      <c r="A617"/>
      <c r="B617"/>
      <c r="C617" s="15"/>
      <c r="D617"/>
    </row>
    <row r="618" spans="1:4" x14ac:dyDescent="0.25">
      <c r="A618"/>
      <c r="B618"/>
      <c r="C618" s="15"/>
      <c r="D618"/>
    </row>
    <row r="619" spans="1:4" x14ac:dyDescent="0.25">
      <c r="A619"/>
      <c r="B619"/>
      <c r="C619" s="15"/>
      <c r="D619"/>
    </row>
    <row r="620" spans="1:4" x14ac:dyDescent="0.25">
      <c r="A620"/>
      <c r="B620"/>
      <c r="C620" s="15"/>
      <c r="D620"/>
    </row>
    <row r="621" spans="1:4" x14ac:dyDescent="0.25">
      <c r="A621"/>
      <c r="B621"/>
      <c r="C621" s="15"/>
      <c r="D621"/>
    </row>
    <row r="622" spans="1:4" x14ac:dyDescent="0.25">
      <c r="A622"/>
      <c r="B622"/>
      <c r="C622" s="15"/>
      <c r="D622"/>
    </row>
    <row r="623" spans="1:4" x14ac:dyDescent="0.25">
      <c r="A623"/>
      <c r="B623"/>
      <c r="C623" s="15"/>
      <c r="D623"/>
    </row>
    <row r="624" spans="1:4" x14ac:dyDescent="0.25">
      <c r="A624"/>
      <c r="B624"/>
      <c r="C624" s="15"/>
      <c r="D624"/>
    </row>
    <row r="625" spans="1:4" x14ac:dyDescent="0.25">
      <c r="A625"/>
      <c r="B625"/>
      <c r="C625" s="15"/>
      <c r="D625"/>
    </row>
    <row r="626" spans="1:4" x14ac:dyDescent="0.25">
      <c r="A626"/>
      <c r="B626"/>
      <c r="C626" s="15"/>
      <c r="D626"/>
    </row>
    <row r="627" spans="1:4" x14ac:dyDescent="0.25">
      <c r="A627"/>
      <c r="B627"/>
      <c r="C627" s="15"/>
      <c r="D627"/>
    </row>
    <row r="628" spans="1:4" x14ac:dyDescent="0.25">
      <c r="A628"/>
      <c r="B628"/>
      <c r="C628" s="15"/>
      <c r="D628"/>
    </row>
    <row r="629" spans="1:4" x14ac:dyDescent="0.25">
      <c r="A629"/>
      <c r="B629"/>
      <c r="C629" s="15"/>
      <c r="D629"/>
    </row>
    <row r="630" spans="1:4" x14ac:dyDescent="0.25">
      <c r="A630"/>
      <c r="B630"/>
      <c r="C630" s="15"/>
      <c r="D630"/>
    </row>
    <row r="631" spans="1:4" x14ac:dyDescent="0.25">
      <c r="A631"/>
      <c r="B631"/>
      <c r="C631" s="15"/>
      <c r="D631"/>
    </row>
    <row r="632" spans="1:4" x14ac:dyDescent="0.25">
      <c r="A632"/>
      <c r="B632"/>
      <c r="C632" s="15"/>
      <c r="D632"/>
    </row>
    <row r="633" spans="1:4" x14ac:dyDescent="0.25">
      <c r="A633"/>
      <c r="B633"/>
      <c r="C633" s="15"/>
      <c r="D633"/>
    </row>
    <row r="634" spans="1:4" x14ac:dyDescent="0.25">
      <c r="A634"/>
      <c r="B634"/>
      <c r="C634" s="15"/>
      <c r="D634"/>
    </row>
    <row r="635" spans="1:4" x14ac:dyDescent="0.25">
      <c r="A635"/>
      <c r="B635"/>
      <c r="C635" s="15"/>
      <c r="D635"/>
    </row>
    <row r="636" spans="1:4" x14ac:dyDescent="0.25">
      <c r="A636"/>
      <c r="B636"/>
      <c r="C636" s="15"/>
      <c r="D636"/>
    </row>
    <row r="637" spans="1:4" x14ac:dyDescent="0.25">
      <c r="A637"/>
      <c r="B637"/>
      <c r="C637" s="15"/>
      <c r="D637"/>
    </row>
    <row r="638" spans="1:4" x14ac:dyDescent="0.25">
      <c r="A638"/>
      <c r="B638"/>
      <c r="C638" s="15"/>
      <c r="D638"/>
    </row>
    <row r="639" spans="1:4" x14ac:dyDescent="0.25">
      <c r="A639"/>
      <c r="B639"/>
      <c r="C639" s="15"/>
      <c r="D639"/>
    </row>
    <row r="640" spans="1:4" x14ac:dyDescent="0.25">
      <c r="A640"/>
      <c r="B640"/>
      <c r="C640" s="15"/>
      <c r="D640"/>
    </row>
    <row r="641" spans="1:4" x14ac:dyDescent="0.25">
      <c r="A641"/>
      <c r="B641"/>
      <c r="C641" s="15"/>
      <c r="D641"/>
    </row>
    <row r="642" spans="1:4" x14ac:dyDescent="0.25">
      <c r="A642"/>
      <c r="B642"/>
      <c r="C642" s="15"/>
      <c r="D642"/>
    </row>
    <row r="643" spans="1:4" x14ac:dyDescent="0.25">
      <c r="A643"/>
      <c r="B643"/>
      <c r="C643" s="15"/>
      <c r="D643"/>
    </row>
    <row r="644" spans="1:4" x14ac:dyDescent="0.25">
      <c r="A644"/>
      <c r="B644"/>
      <c r="C644" s="15"/>
      <c r="D644"/>
    </row>
    <row r="645" spans="1:4" x14ac:dyDescent="0.25">
      <c r="A645"/>
      <c r="B645"/>
      <c r="C645" s="15"/>
      <c r="D645"/>
    </row>
    <row r="646" spans="1:4" x14ac:dyDescent="0.25">
      <c r="A646"/>
      <c r="B646"/>
      <c r="C646" s="15"/>
      <c r="D646"/>
    </row>
    <row r="647" spans="1:4" x14ac:dyDescent="0.25">
      <c r="A647"/>
      <c r="B647"/>
      <c r="C647" s="15"/>
      <c r="D647"/>
    </row>
    <row r="648" spans="1:4" x14ac:dyDescent="0.25">
      <c r="A648"/>
      <c r="B648"/>
      <c r="C648" s="15"/>
      <c r="D648"/>
    </row>
    <row r="649" spans="1:4" x14ac:dyDescent="0.25">
      <c r="A649"/>
      <c r="B649"/>
      <c r="C649" s="15"/>
      <c r="D649"/>
    </row>
    <row r="650" spans="1:4" x14ac:dyDescent="0.25">
      <c r="A650"/>
      <c r="B650"/>
      <c r="C650" s="15"/>
      <c r="D650"/>
    </row>
    <row r="651" spans="1:4" x14ac:dyDescent="0.25">
      <c r="A651"/>
      <c r="B651"/>
      <c r="C651" s="15"/>
      <c r="D651"/>
    </row>
    <row r="652" spans="1:4" x14ac:dyDescent="0.25">
      <c r="A652"/>
      <c r="B652"/>
      <c r="C652" s="15"/>
      <c r="D652"/>
    </row>
    <row r="653" spans="1:4" x14ac:dyDescent="0.25">
      <c r="A653"/>
      <c r="B653"/>
      <c r="C653" s="15"/>
      <c r="D653"/>
    </row>
    <row r="654" spans="1:4" x14ac:dyDescent="0.25">
      <c r="A654"/>
      <c r="B654"/>
      <c r="C654" s="15"/>
      <c r="D654"/>
    </row>
    <row r="655" spans="1:4" x14ac:dyDescent="0.25">
      <c r="A655"/>
      <c r="B655"/>
      <c r="C655" s="15"/>
      <c r="D655"/>
    </row>
    <row r="656" spans="1:4" x14ac:dyDescent="0.25">
      <c r="A656"/>
      <c r="B656"/>
      <c r="C656" s="15"/>
      <c r="D656"/>
    </row>
    <row r="657" spans="1:4" x14ac:dyDescent="0.25">
      <c r="A657"/>
      <c r="B657"/>
      <c r="C657" s="15"/>
      <c r="D657"/>
    </row>
    <row r="658" spans="1:4" x14ac:dyDescent="0.25">
      <c r="A658"/>
      <c r="B658"/>
      <c r="C658" s="15"/>
      <c r="D658"/>
    </row>
    <row r="659" spans="1:4" x14ac:dyDescent="0.25">
      <c r="A659"/>
      <c r="B659"/>
      <c r="C659" s="15"/>
      <c r="D659"/>
    </row>
    <row r="660" spans="1:4" x14ac:dyDescent="0.25">
      <c r="A660"/>
      <c r="B660"/>
      <c r="C660" s="15"/>
      <c r="D660"/>
    </row>
    <row r="661" spans="1:4" x14ac:dyDescent="0.25">
      <c r="A661"/>
      <c r="B661"/>
      <c r="C661" s="15"/>
      <c r="D661"/>
    </row>
    <row r="662" spans="1:4" x14ac:dyDescent="0.25">
      <c r="A662"/>
      <c r="B662"/>
      <c r="C662" s="15"/>
      <c r="D662"/>
    </row>
    <row r="663" spans="1:4" x14ac:dyDescent="0.25">
      <c r="A663"/>
      <c r="B663"/>
      <c r="C663" s="15"/>
      <c r="D663"/>
    </row>
    <row r="664" spans="1:4" x14ac:dyDescent="0.25">
      <c r="A664"/>
      <c r="B664"/>
      <c r="C664" s="15"/>
      <c r="D664"/>
    </row>
    <row r="665" spans="1:4" x14ac:dyDescent="0.25">
      <c r="A665"/>
      <c r="B665"/>
      <c r="C665" s="15"/>
      <c r="D665"/>
    </row>
    <row r="666" spans="1:4" x14ac:dyDescent="0.25">
      <c r="A666"/>
      <c r="B666"/>
      <c r="C666" s="15"/>
      <c r="D666"/>
    </row>
    <row r="667" spans="1:4" x14ac:dyDescent="0.25">
      <c r="A667"/>
      <c r="B667"/>
      <c r="C667" s="15"/>
      <c r="D667"/>
    </row>
    <row r="668" spans="1:4" x14ac:dyDescent="0.25">
      <c r="A668"/>
      <c r="B668"/>
      <c r="C668" s="15"/>
      <c r="D668"/>
    </row>
    <row r="669" spans="1:4" x14ac:dyDescent="0.25">
      <c r="A669"/>
      <c r="B669"/>
      <c r="C669" s="15"/>
      <c r="D669"/>
    </row>
    <row r="670" spans="1:4" x14ac:dyDescent="0.25">
      <c r="A670"/>
      <c r="B670"/>
      <c r="C670" s="15"/>
      <c r="D670"/>
    </row>
    <row r="671" spans="1:4" x14ac:dyDescent="0.25">
      <c r="A671"/>
      <c r="B671"/>
      <c r="C671" s="15"/>
      <c r="D671"/>
    </row>
    <row r="672" spans="1:4" x14ac:dyDescent="0.25">
      <c r="A672"/>
      <c r="B672"/>
      <c r="C672" s="15"/>
      <c r="D672"/>
    </row>
    <row r="673" spans="1:4" x14ac:dyDescent="0.25">
      <c r="A673"/>
      <c r="B673"/>
      <c r="C673" s="15"/>
      <c r="D673"/>
    </row>
    <row r="674" spans="1:4" x14ac:dyDescent="0.25">
      <c r="A674"/>
      <c r="B674"/>
      <c r="C674" s="15"/>
      <c r="D674"/>
    </row>
    <row r="675" spans="1:4" x14ac:dyDescent="0.25">
      <c r="A675"/>
      <c r="B675"/>
      <c r="C675" s="15"/>
      <c r="D675"/>
    </row>
    <row r="676" spans="1:4" x14ac:dyDescent="0.25">
      <c r="A676"/>
      <c r="B676"/>
      <c r="C676" s="15"/>
      <c r="D676"/>
    </row>
    <row r="677" spans="1:4" x14ac:dyDescent="0.25">
      <c r="A677"/>
      <c r="B677"/>
      <c r="C677" s="15"/>
      <c r="D677"/>
    </row>
    <row r="678" spans="1:4" x14ac:dyDescent="0.25">
      <c r="A678"/>
      <c r="B678"/>
      <c r="C678" s="15"/>
      <c r="D678"/>
    </row>
    <row r="679" spans="1:4" x14ac:dyDescent="0.25">
      <c r="A679"/>
      <c r="B679"/>
      <c r="C679" s="15"/>
      <c r="D679"/>
    </row>
    <row r="680" spans="1:4" x14ac:dyDescent="0.25">
      <c r="A680"/>
      <c r="B680"/>
      <c r="C680" s="15"/>
      <c r="D680"/>
    </row>
    <row r="681" spans="1:4" x14ac:dyDescent="0.25">
      <c r="A681"/>
      <c r="B681"/>
      <c r="C681" s="15"/>
      <c r="D681"/>
    </row>
    <row r="682" spans="1:4" x14ac:dyDescent="0.25">
      <c r="A682"/>
      <c r="B682"/>
      <c r="C682" s="15"/>
      <c r="D682"/>
    </row>
    <row r="683" spans="1:4" x14ac:dyDescent="0.25">
      <c r="A683"/>
      <c r="B683"/>
      <c r="C683" s="15"/>
      <c r="D683"/>
    </row>
    <row r="684" spans="1:4" x14ac:dyDescent="0.25">
      <c r="A684"/>
      <c r="B684"/>
      <c r="C684" s="15"/>
      <c r="D684"/>
    </row>
    <row r="685" spans="1:4" x14ac:dyDescent="0.25">
      <c r="A685"/>
      <c r="B685"/>
      <c r="C685" s="15"/>
      <c r="D685"/>
    </row>
    <row r="686" spans="1:4" x14ac:dyDescent="0.25">
      <c r="A686"/>
      <c r="B686"/>
      <c r="C686" s="15"/>
      <c r="D686"/>
    </row>
    <row r="687" spans="1:4" x14ac:dyDescent="0.25">
      <c r="A687"/>
      <c r="B687"/>
      <c r="C687" s="15"/>
      <c r="D687"/>
    </row>
    <row r="688" spans="1:4" x14ac:dyDescent="0.25">
      <c r="A688"/>
      <c r="B688"/>
      <c r="C688" s="15"/>
      <c r="D688"/>
    </row>
    <row r="689" spans="1:4" x14ac:dyDescent="0.25">
      <c r="A689"/>
      <c r="B689"/>
      <c r="C689" s="15"/>
      <c r="D689"/>
    </row>
    <row r="690" spans="1:4" x14ac:dyDescent="0.25">
      <c r="A690"/>
      <c r="B690"/>
      <c r="C690" s="15"/>
      <c r="D690"/>
    </row>
    <row r="691" spans="1:4" x14ac:dyDescent="0.25">
      <c r="A691"/>
      <c r="B691"/>
      <c r="C691" s="15"/>
      <c r="D691"/>
    </row>
    <row r="692" spans="1:4" x14ac:dyDescent="0.25">
      <c r="A692"/>
      <c r="B692"/>
      <c r="C692" s="15"/>
      <c r="D692"/>
    </row>
    <row r="693" spans="1:4" x14ac:dyDescent="0.25">
      <c r="A693"/>
      <c r="B693"/>
      <c r="C693" s="15"/>
      <c r="D693"/>
    </row>
    <row r="694" spans="1:4" x14ac:dyDescent="0.25">
      <c r="A694"/>
      <c r="B694"/>
      <c r="C694" s="15"/>
      <c r="D694"/>
    </row>
    <row r="695" spans="1:4" x14ac:dyDescent="0.25">
      <c r="A695"/>
      <c r="B695"/>
      <c r="C695" s="15"/>
      <c r="D695"/>
    </row>
    <row r="696" spans="1:4" x14ac:dyDescent="0.25">
      <c r="A696"/>
      <c r="B696"/>
      <c r="C696" s="15"/>
      <c r="D696"/>
    </row>
    <row r="697" spans="1:4" x14ac:dyDescent="0.25">
      <c r="A697"/>
      <c r="B697"/>
      <c r="C697" s="15"/>
      <c r="D697"/>
    </row>
    <row r="698" spans="1:4" x14ac:dyDescent="0.25">
      <c r="A698"/>
      <c r="B698"/>
      <c r="C698" s="15"/>
      <c r="D698"/>
    </row>
    <row r="699" spans="1:4" x14ac:dyDescent="0.25">
      <c r="A699"/>
      <c r="B699"/>
      <c r="C699" s="15"/>
      <c r="D699"/>
    </row>
    <row r="700" spans="1:4" x14ac:dyDescent="0.25">
      <c r="A700"/>
      <c r="B700"/>
      <c r="C700" s="15"/>
      <c r="D700"/>
    </row>
    <row r="701" spans="1:4" x14ac:dyDescent="0.25">
      <c r="A701"/>
      <c r="B701"/>
      <c r="C701" s="15"/>
      <c r="D701"/>
    </row>
    <row r="702" spans="1:4" x14ac:dyDescent="0.25">
      <c r="A702"/>
      <c r="B702"/>
      <c r="C702" s="15"/>
      <c r="D702"/>
    </row>
    <row r="703" spans="1:4" x14ac:dyDescent="0.25">
      <c r="A703"/>
      <c r="B703"/>
      <c r="C703" s="15"/>
      <c r="D703"/>
    </row>
    <row r="704" spans="1:4" x14ac:dyDescent="0.25">
      <c r="A704"/>
      <c r="B704"/>
      <c r="C704" s="15"/>
      <c r="D704"/>
    </row>
    <row r="705" spans="1:4" x14ac:dyDescent="0.25">
      <c r="A705"/>
      <c r="B705"/>
      <c r="C705" s="15"/>
      <c r="D705"/>
    </row>
    <row r="706" spans="1:4" x14ac:dyDescent="0.25">
      <c r="A706"/>
      <c r="B706"/>
      <c r="C706" s="15"/>
      <c r="D706"/>
    </row>
    <row r="707" spans="1:4" x14ac:dyDescent="0.25">
      <c r="A707"/>
      <c r="B707"/>
      <c r="C707" s="15"/>
      <c r="D707"/>
    </row>
    <row r="708" spans="1:4" x14ac:dyDescent="0.25">
      <c r="A708"/>
      <c r="B708"/>
      <c r="C708" s="15"/>
      <c r="D708"/>
    </row>
    <row r="709" spans="1:4" x14ac:dyDescent="0.25">
      <c r="A709"/>
      <c r="B709"/>
      <c r="C709" s="15"/>
      <c r="D709"/>
    </row>
    <row r="710" spans="1:4" x14ac:dyDescent="0.25">
      <c r="A710"/>
      <c r="B710"/>
      <c r="C710" s="15"/>
      <c r="D710"/>
    </row>
    <row r="711" spans="1:4" x14ac:dyDescent="0.25">
      <c r="A711"/>
      <c r="B711"/>
      <c r="C711" s="15"/>
      <c r="D711"/>
    </row>
    <row r="712" spans="1:4" x14ac:dyDescent="0.25">
      <c r="A712"/>
      <c r="B712"/>
      <c r="C712" s="15"/>
      <c r="D712"/>
    </row>
    <row r="713" spans="1:4" x14ac:dyDescent="0.25">
      <c r="A713"/>
      <c r="B713"/>
      <c r="C713" s="15"/>
      <c r="D713"/>
    </row>
    <row r="714" spans="1:4" x14ac:dyDescent="0.25">
      <c r="A714"/>
      <c r="B714"/>
      <c r="C714" s="15"/>
      <c r="D714"/>
    </row>
    <row r="715" spans="1:4" x14ac:dyDescent="0.25">
      <c r="A715"/>
      <c r="B715"/>
      <c r="C715" s="15"/>
      <c r="D715"/>
    </row>
    <row r="716" spans="1:4" x14ac:dyDescent="0.25">
      <c r="A716"/>
      <c r="B716"/>
      <c r="C716" s="15"/>
      <c r="D716"/>
    </row>
    <row r="717" spans="1:4" x14ac:dyDescent="0.25">
      <c r="A717"/>
      <c r="B717"/>
      <c r="C717" s="15"/>
      <c r="D717"/>
    </row>
    <row r="718" spans="1:4" x14ac:dyDescent="0.25">
      <c r="A718"/>
      <c r="B718"/>
      <c r="C718" s="15"/>
      <c r="D718"/>
    </row>
    <row r="719" spans="1:4" x14ac:dyDescent="0.25">
      <c r="A719"/>
      <c r="B719"/>
      <c r="C719" s="15"/>
      <c r="D719"/>
    </row>
    <row r="720" spans="1:4" x14ac:dyDescent="0.25">
      <c r="A720"/>
      <c r="B720"/>
      <c r="C720" s="15"/>
      <c r="D720"/>
    </row>
    <row r="721" spans="1:4" x14ac:dyDescent="0.25">
      <c r="A721"/>
      <c r="B721"/>
      <c r="C721" s="15"/>
      <c r="D721"/>
    </row>
    <row r="722" spans="1:4" x14ac:dyDescent="0.25">
      <c r="A722"/>
      <c r="B722"/>
      <c r="C722" s="15"/>
      <c r="D722"/>
    </row>
    <row r="723" spans="1:4" x14ac:dyDescent="0.25">
      <c r="A723"/>
      <c r="B723"/>
      <c r="C723" s="15"/>
      <c r="D723"/>
    </row>
    <row r="724" spans="1:4" x14ac:dyDescent="0.25">
      <c r="A724"/>
      <c r="B724"/>
      <c r="C724" s="15"/>
      <c r="D724"/>
    </row>
    <row r="725" spans="1:4" x14ac:dyDescent="0.25">
      <c r="A725"/>
      <c r="B725"/>
      <c r="C725" s="15"/>
      <c r="D725"/>
    </row>
    <row r="726" spans="1:4" x14ac:dyDescent="0.25">
      <c r="A726"/>
      <c r="B726"/>
      <c r="C726" s="15"/>
      <c r="D726"/>
    </row>
    <row r="727" spans="1:4" x14ac:dyDescent="0.25">
      <c r="A727"/>
      <c r="B727"/>
      <c r="C727" s="15"/>
      <c r="D727"/>
    </row>
    <row r="728" spans="1:4" x14ac:dyDescent="0.25">
      <c r="A728"/>
      <c r="B728"/>
      <c r="C728" s="15"/>
      <c r="D728"/>
    </row>
    <row r="729" spans="1:4" x14ac:dyDescent="0.25">
      <c r="A729"/>
      <c r="B729"/>
      <c r="C729" s="15"/>
      <c r="D729"/>
    </row>
    <row r="730" spans="1:4" x14ac:dyDescent="0.25">
      <c r="A730"/>
      <c r="B730"/>
      <c r="C730" s="15"/>
      <c r="D730"/>
    </row>
    <row r="731" spans="1:4" x14ac:dyDescent="0.25">
      <c r="A731"/>
      <c r="B731"/>
      <c r="C731" s="15"/>
      <c r="D731"/>
    </row>
    <row r="732" spans="1:4" x14ac:dyDescent="0.25">
      <c r="A732"/>
      <c r="B732"/>
      <c r="C732" s="15"/>
      <c r="D732"/>
    </row>
    <row r="733" spans="1:4" x14ac:dyDescent="0.25">
      <c r="A733"/>
      <c r="B733"/>
      <c r="C733" s="15"/>
      <c r="D733"/>
    </row>
    <row r="734" spans="1:4" x14ac:dyDescent="0.25">
      <c r="A734"/>
      <c r="B734"/>
      <c r="C734" s="15"/>
      <c r="D734"/>
    </row>
    <row r="735" spans="1:4" x14ac:dyDescent="0.25">
      <c r="A735"/>
      <c r="B735"/>
      <c r="C735" s="15"/>
      <c r="D735"/>
    </row>
    <row r="736" spans="1:4" x14ac:dyDescent="0.25">
      <c r="A736"/>
      <c r="B736"/>
      <c r="C736" s="15"/>
      <c r="D736"/>
    </row>
    <row r="737" spans="1:4" x14ac:dyDescent="0.25">
      <c r="A737"/>
      <c r="B737"/>
      <c r="C737" s="15"/>
      <c r="D737"/>
    </row>
    <row r="738" spans="1:4" x14ac:dyDescent="0.25">
      <c r="A738"/>
      <c r="B738"/>
      <c r="C738" s="15"/>
      <c r="D738"/>
    </row>
    <row r="739" spans="1:4" x14ac:dyDescent="0.25">
      <c r="A739"/>
      <c r="B739"/>
      <c r="C739" s="15"/>
      <c r="D739"/>
    </row>
    <row r="740" spans="1:4" x14ac:dyDescent="0.25">
      <c r="A740"/>
      <c r="B740"/>
      <c r="C740" s="15"/>
      <c r="D740"/>
    </row>
    <row r="741" spans="1:4" x14ac:dyDescent="0.25">
      <c r="A741"/>
      <c r="B741"/>
      <c r="C741" s="15"/>
      <c r="D741"/>
    </row>
    <row r="742" spans="1:4" x14ac:dyDescent="0.25">
      <c r="A742"/>
      <c r="B742"/>
      <c r="C742" s="15"/>
      <c r="D742"/>
    </row>
    <row r="743" spans="1:4" x14ac:dyDescent="0.25">
      <c r="A743"/>
      <c r="B743"/>
      <c r="C743" s="15"/>
      <c r="D743"/>
    </row>
    <row r="744" spans="1:4" x14ac:dyDescent="0.25">
      <c r="A744"/>
      <c r="B744"/>
      <c r="C744" s="15"/>
      <c r="D744"/>
    </row>
    <row r="745" spans="1:4" x14ac:dyDescent="0.25">
      <c r="A745"/>
      <c r="B745"/>
      <c r="C745" s="15"/>
      <c r="D745"/>
    </row>
    <row r="746" spans="1:4" x14ac:dyDescent="0.25">
      <c r="A746"/>
      <c r="B746"/>
      <c r="C746" s="15"/>
      <c r="D746"/>
    </row>
    <row r="747" spans="1:4" x14ac:dyDescent="0.25">
      <c r="A747"/>
      <c r="B747"/>
      <c r="C747" s="15"/>
      <c r="D747"/>
    </row>
    <row r="748" spans="1:4" x14ac:dyDescent="0.25">
      <c r="A748"/>
      <c r="B748"/>
      <c r="C748" s="15"/>
      <c r="D748"/>
    </row>
    <row r="749" spans="1:4" x14ac:dyDescent="0.25">
      <c r="A749"/>
      <c r="B749"/>
      <c r="C749" s="15"/>
      <c r="D749"/>
    </row>
    <row r="750" spans="1:4" x14ac:dyDescent="0.25">
      <c r="A750"/>
      <c r="B750"/>
      <c r="C750" s="15"/>
      <c r="D750"/>
    </row>
    <row r="751" spans="1:4" x14ac:dyDescent="0.25">
      <c r="A751"/>
      <c r="B751"/>
      <c r="C751" s="15"/>
      <c r="D751"/>
    </row>
    <row r="752" spans="1:4" x14ac:dyDescent="0.25">
      <c r="A752"/>
      <c r="B752"/>
      <c r="C752" s="15"/>
      <c r="D752"/>
    </row>
    <row r="753" spans="1:4" x14ac:dyDescent="0.25">
      <c r="A753"/>
      <c r="B753"/>
      <c r="C753" s="15"/>
      <c r="D753"/>
    </row>
    <row r="754" spans="1:4" x14ac:dyDescent="0.25">
      <c r="A754"/>
      <c r="B754"/>
      <c r="C754" s="15"/>
      <c r="D754"/>
    </row>
    <row r="755" spans="1:4" x14ac:dyDescent="0.25">
      <c r="A755"/>
      <c r="B755"/>
      <c r="C755" s="15"/>
      <c r="D755"/>
    </row>
    <row r="756" spans="1:4" x14ac:dyDescent="0.25">
      <c r="A756"/>
      <c r="B756"/>
      <c r="C756" s="15"/>
      <c r="D756"/>
    </row>
    <row r="757" spans="1:4" x14ac:dyDescent="0.25">
      <c r="A757"/>
      <c r="B757"/>
      <c r="C757" s="15"/>
      <c r="D757"/>
    </row>
    <row r="758" spans="1:4" x14ac:dyDescent="0.25">
      <c r="A758"/>
      <c r="B758"/>
      <c r="C758" s="15"/>
      <c r="D758"/>
    </row>
    <row r="759" spans="1:4" x14ac:dyDescent="0.25">
      <c r="A759"/>
      <c r="B759"/>
      <c r="C759" s="15"/>
      <c r="D759"/>
    </row>
    <row r="760" spans="1:4" x14ac:dyDescent="0.25">
      <c r="A760"/>
      <c r="B760"/>
      <c r="C760" s="15"/>
      <c r="D760"/>
    </row>
    <row r="761" spans="1:4" x14ac:dyDescent="0.25">
      <c r="A761"/>
      <c r="B761"/>
      <c r="C761" s="15"/>
      <c r="D761"/>
    </row>
    <row r="762" spans="1:4" x14ac:dyDescent="0.25">
      <c r="A762"/>
      <c r="B762"/>
      <c r="C762" s="15"/>
      <c r="D762"/>
    </row>
    <row r="763" spans="1:4" x14ac:dyDescent="0.25">
      <c r="A763"/>
      <c r="B763"/>
      <c r="C763" s="15"/>
      <c r="D763"/>
    </row>
    <row r="764" spans="1:4" x14ac:dyDescent="0.25">
      <c r="A764"/>
      <c r="B764"/>
      <c r="C764" s="15"/>
      <c r="D764"/>
    </row>
    <row r="765" spans="1:4" x14ac:dyDescent="0.25">
      <c r="A765"/>
      <c r="B765"/>
      <c r="C765" s="15"/>
      <c r="D765"/>
    </row>
    <row r="766" spans="1:4" x14ac:dyDescent="0.25">
      <c r="A766"/>
      <c r="B766"/>
      <c r="C766" s="15"/>
      <c r="D766"/>
    </row>
    <row r="767" spans="1:4" x14ac:dyDescent="0.25">
      <c r="A767"/>
      <c r="B767"/>
      <c r="C767" s="15"/>
      <c r="D767"/>
    </row>
    <row r="768" spans="1:4" x14ac:dyDescent="0.25">
      <c r="A768"/>
      <c r="B768"/>
      <c r="C768" s="15"/>
      <c r="D768"/>
    </row>
    <row r="769" spans="1:4" x14ac:dyDescent="0.25">
      <c r="A769"/>
      <c r="B769"/>
      <c r="C769" s="15"/>
      <c r="D769"/>
    </row>
    <row r="770" spans="1:4" x14ac:dyDescent="0.25">
      <c r="A770"/>
      <c r="B770"/>
      <c r="C770" s="15"/>
      <c r="D770"/>
    </row>
  </sheetData>
  <mergeCells count="17">
    <mergeCell ref="A2:D2"/>
    <mergeCell ref="A3:D3"/>
    <mergeCell ref="A4:D4"/>
    <mergeCell ref="A5:D5"/>
    <mergeCell ref="B9:B15"/>
    <mergeCell ref="D9:D15"/>
    <mergeCell ref="A52:A56"/>
    <mergeCell ref="C18:C19"/>
    <mergeCell ref="C53:C54"/>
    <mergeCell ref="D52:D56"/>
    <mergeCell ref="B53:B54"/>
    <mergeCell ref="D16:D33"/>
    <mergeCell ref="B16:B33"/>
    <mergeCell ref="B34:B50"/>
    <mergeCell ref="D34:D50"/>
    <mergeCell ref="C36:C37"/>
    <mergeCell ref="A36:A37"/>
  </mergeCells>
  <pageMargins left="0" right="0" top="0" bottom="0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3"/>
  <sheetViews>
    <sheetView view="pageBreakPreview" topLeftCell="A38" zoomScale="85" zoomScaleNormal="100" zoomScaleSheetLayoutView="85" workbookViewId="0">
      <selection activeCell="F34" sqref="F1:F1048576"/>
    </sheetView>
  </sheetViews>
  <sheetFormatPr defaultRowHeight="15" x14ac:dyDescent="0.25"/>
  <cols>
    <col min="1" max="1" width="66.140625" style="8" customWidth="1"/>
    <col min="2" max="2" width="34.42578125" style="8" customWidth="1"/>
    <col min="3" max="3" width="16.85546875" style="8" customWidth="1"/>
    <col min="4" max="5" width="17.28515625" style="8" customWidth="1"/>
    <col min="6" max="6" width="26.28515625" style="73" customWidth="1"/>
    <col min="7" max="7" width="9.140625" style="8"/>
    <col min="8" max="8" width="12.7109375" customWidth="1"/>
  </cols>
  <sheetData>
    <row r="1" spans="1:8" ht="8.25" customHeight="1" x14ac:dyDescent="0.25"/>
    <row r="2" spans="1:8" ht="15.75" customHeight="1" x14ac:dyDescent="0.25">
      <c r="A2" s="83" t="s">
        <v>19</v>
      </c>
      <c r="B2" s="83"/>
      <c r="C2" s="83"/>
      <c r="D2" s="83"/>
      <c r="E2" s="83"/>
      <c r="F2" s="83"/>
      <c r="G2" s="7"/>
    </row>
    <row r="3" spans="1:8" x14ac:dyDescent="0.25">
      <c r="A3" s="83" t="s">
        <v>53</v>
      </c>
      <c r="B3" s="83"/>
      <c r="C3" s="83"/>
      <c r="D3" s="83"/>
      <c r="E3" s="83"/>
      <c r="F3" s="83"/>
      <c r="G3" s="7"/>
    </row>
    <row r="4" spans="1:8" ht="20.25" customHeight="1" x14ac:dyDescent="0.25">
      <c r="A4" s="83" t="s">
        <v>39</v>
      </c>
      <c r="B4" s="83"/>
      <c r="C4" s="83"/>
      <c r="D4" s="83"/>
      <c r="E4" s="83"/>
      <c r="F4" s="83"/>
      <c r="G4" s="7"/>
    </row>
    <row r="5" spans="1:8" ht="23.25" customHeight="1" x14ac:dyDescent="0.25">
      <c r="A5" s="84" t="s">
        <v>4</v>
      </c>
      <c r="B5" s="84"/>
      <c r="C5" s="84"/>
      <c r="D5" s="84"/>
      <c r="E5" s="84"/>
      <c r="F5" s="84"/>
      <c r="G5" s="7"/>
    </row>
    <row r="6" spans="1:8" ht="6" customHeight="1" x14ac:dyDescent="0.25">
      <c r="A6" s="10"/>
      <c r="B6" s="10"/>
      <c r="C6" s="10"/>
      <c r="D6" s="10"/>
      <c r="E6" s="10"/>
      <c r="F6" s="74"/>
      <c r="G6" s="7"/>
    </row>
    <row r="7" spans="1:8" ht="30" customHeight="1" x14ac:dyDescent="0.25">
      <c r="A7" s="1" t="s">
        <v>0</v>
      </c>
      <c r="B7" s="1" t="s">
        <v>3</v>
      </c>
      <c r="C7" s="1" t="s">
        <v>5</v>
      </c>
      <c r="D7" s="1" t="s">
        <v>6</v>
      </c>
      <c r="E7" s="1" t="s">
        <v>1</v>
      </c>
      <c r="F7" s="75" t="s">
        <v>2</v>
      </c>
      <c r="G7" s="11"/>
    </row>
    <row r="8" spans="1:8" ht="9.75" customHeight="1" x14ac:dyDescent="0.25">
      <c r="A8" s="6"/>
      <c r="B8" s="6"/>
      <c r="C8" s="6"/>
      <c r="D8" s="6"/>
      <c r="E8" s="6"/>
      <c r="F8" s="76"/>
      <c r="G8" s="11"/>
    </row>
    <row r="9" spans="1:8" ht="15" customHeight="1" x14ac:dyDescent="0.25">
      <c r="A9" s="2" t="s">
        <v>7</v>
      </c>
      <c r="B9" s="85" t="s">
        <v>40</v>
      </c>
      <c r="C9" s="44">
        <f>SUM(C10:C15)</f>
        <v>1058</v>
      </c>
      <c r="D9" s="44">
        <f>SUM(D10:D15)</f>
        <v>1009</v>
      </c>
      <c r="E9" s="16">
        <f>D9/C9*100</f>
        <v>95.36862003780719</v>
      </c>
      <c r="F9" s="88" t="s">
        <v>21</v>
      </c>
      <c r="G9" s="12"/>
    </row>
    <row r="10" spans="1:8" x14ac:dyDescent="0.25">
      <c r="A10" s="3" t="s">
        <v>25</v>
      </c>
      <c r="B10" s="86"/>
      <c r="C10" s="45">
        <v>550</v>
      </c>
      <c r="D10" s="62">
        <v>530</v>
      </c>
      <c r="E10" s="17">
        <f t="shared" ref="E10:E53" si="0">D10/C10*100</f>
        <v>96.36363636363636</v>
      </c>
      <c r="F10" s="89"/>
      <c r="G10" s="11"/>
    </row>
    <row r="11" spans="1:8" x14ac:dyDescent="0.25">
      <c r="A11" s="3" t="s">
        <v>26</v>
      </c>
      <c r="B11" s="86"/>
      <c r="C11" s="45">
        <v>159</v>
      </c>
      <c r="D11" s="62">
        <v>158</v>
      </c>
      <c r="E11" s="17">
        <f t="shared" si="0"/>
        <v>99.371069182389931</v>
      </c>
      <c r="F11" s="89"/>
      <c r="G11" s="11"/>
    </row>
    <row r="12" spans="1:8" x14ac:dyDescent="0.25">
      <c r="A12" s="3" t="s">
        <v>27</v>
      </c>
      <c r="B12" s="86"/>
      <c r="C12" s="46">
        <v>124</v>
      </c>
      <c r="D12" s="61">
        <v>113</v>
      </c>
      <c r="E12" s="17">
        <f t="shared" si="0"/>
        <v>91.129032258064512</v>
      </c>
      <c r="F12" s="89"/>
    </row>
    <row r="13" spans="1:8" x14ac:dyDescent="0.25">
      <c r="A13" s="3" t="s">
        <v>28</v>
      </c>
      <c r="B13" s="86"/>
      <c r="C13" s="46">
        <v>115</v>
      </c>
      <c r="D13" s="61">
        <v>105</v>
      </c>
      <c r="E13" s="17">
        <f t="shared" si="0"/>
        <v>91.304347826086953</v>
      </c>
      <c r="F13" s="89"/>
    </row>
    <row r="14" spans="1:8" x14ac:dyDescent="0.25">
      <c r="A14" s="3" t="s">
        <v>29</v>
      </c>
      <c r="B14" s="86"/>
      <c r="C14" s="46">
        <v>57</v>
      </c>
      <c r="D14" s="61">
        <v>51</v>
      </c>
      <c r="E14" s="17">
        <f t="shared" si="0"/>
        <v>89.473684210526315</v>
      </c>
      <c r="F14" s="89"/>
    </row>
    <row r="15" spans="1:8" x14ac:dyDescent="0.25">
      <c r="A15" s="3" t="s">
        <v>30</v>
      </c>
      <c r="B15" s="87"/>
      <c r="C15" s="46">
        <v>53</v>
      </c>
      <c r="D15" s="61">
        <v>52</v>
      </c>
      <c r="E15" s="17">
        <f t="shared" si="0"/>
        <v>98.113207547169807</v>
      </c>
      <c r="F15" s="90"/>
      <c r="H15" s="30"/>
    </row>
    <row r="16" spans="1:8" ht="15" customHeight="1" x14ac:dyDescent="0.25">
      <c r="A16" s="4" t="s">
        <v>18</v>
      </c>
      <c r="B16" s="95" t="s">
        <v>46</v>
      </c>
      <c r="C16" s="48">
        <f>SUM(C17:C33)</f>
        <v>4733</v>
      </c>
      <c r="D16" s="49">
        <f>SUM(D17:D33)</f>
        <v>4699</v>
      </c>
      <c r="E16" s="16">
        <f>D16/C16*100</f>
        <v>99.281639552081131</v>
      </c>
      <c r="F16" s="101" t="s">
        <v>21</v>
      </c>
      <c r="G16" s="13"/>
    </row>
    <row r="17" spans="1:8" x14ac:dyDescent="0.25">
      <c r="A17" s="34" t="s">
        <v>31</v>
      </c>
      <c r="B17" s="95"/>
      <c r="C17" s="47">
        <v>862</v>
      </c>
      <c r="D17" s="68">
        <v>831</v>
      </c>
      <c r="E17" s="17">
        <f t="shared" si="0"/>
        <v>96.403712296983755</v>
      </c>
      <c r="F17" s="101"/>
    </row>
    <row r="18" spans="1:8" ht="25.5" customHeight="1" x14ac:dyDescent="0.25">
      <c r="A18" s="91" t="s">
        <v>32</v>
      </c>
      <c r="B18" s="95"/>
      <c r="C18" s="116">
        <v>936</v>
      </c>
      <c r="D18" s="114">
        <v>945</v>
      </c>
      <c r="E18" s="115">
        <f>D18/(C18+C19)*100</f>
        <v>100.96153846153845</v>
      </c>
      <c r="F18" s="101"/>
      <c r="H18" s="30"/>
    </row>
    <row r="19" spans="1:8" x14ac:dyDescent="0.25">
      <c r="A19" s="92"/>
      <c r="B19" s="95"/>
      <c r="C19" s="117"/>
      <c r="D19" s="114"/>
      <c r="E19" s="115"/>
      <c r="F19" s="101"/>
      <c r="H19" s="30"/>
    </row>
    <row r="20" spans="1:8" ht="25.5" x14ac:dyDescent="0.25">
      <c r="A20" s="34" t="s">
        <v>33</v>
      </c>
      <c r="B20" s="95"/>
      <c r="C20" s="69">
        <v>919</v>
      </c>
      <c r="D20" s="69">
        <v>912</v>
      </c>
      <c r="E20" s="17">
        <f t="shared" si="0"/>
        <v>99.238302502720344</v>
      </c>
      <c r="F20" s="101"/>
    </row>
    <row r="21" spans="1:8" x14ac:dyDescent="0.25">
      <c r="A21" s="34" t="s">
        <v>8</v>
      </c>
      <c r="B21" s="95"/>
      <c r="C21" s="69">
        <v>347</v>
      </c>
      <c r="D21" s="69">
        <v>347</v>
      </c>
      <c r="E21" s="17">
        <f t="shared" si="0"/>
        <v>100</v>
      </c>
      <c r="F21" s="101"/>
    </row>
    <row r="22" spans="1:8" ht="25.5" x14ac:dyDescent="0.25">
      <c r="A22" s="34" t="s">
        <v>35</v>
      </c>
      <c r="B22" s="95"/>
      <c r="C22" s="69">
        <v>368</v>
      </c>
      <c r="D22" s="69">
        <v>368</v>
      </c>
      <c r="E22" s="17">
        <f t="shared" si="0"/>
        <v>100</v>
      </c>
      <c r="F22" s="101"/>
      <c r="H22" s="30"/>
    </row>
    <row r="23" spans="1:8" x14ac:dyDescent="0.25">
      <c r="A23" s="34" t="s">
        <v>9</v>
      </c>
      <c r="B23" s="95"/>
      <c r="C23" s="69">
        <v>151</v>
      </c>
      <c r="D23" s="69">
        <v>151</v>
      </c>
      <c r="E23" s="17">
        <f t="shared" si="0"/>
        <v>100</v>
      </c>
      <c r="F23" s="101"/>
    </row>
    <row r="24" spans="1:8" x14ac:dyDescent="0.25">
      <c r="A24" s="34" t="s">
        <v>11</v>
      </c>
      <c r="B24" s="95"/>
      <c r="C24" s="69">
        <v>104</v>
      </c>
      <c r="D24" s="69">
        <v>109</v>
      </c>
      <c r="E24" s="17">
        <f t="shared" si="0"/>
        <v>104.80769230769231</v>
      </c>
      <c r="F24" s="101"/>
    </row>
    <row r="25" spans="1:8" x14ac:dyDescent="0.25">
      <c r="A25" s="34" t="s">
        <v>12</v>
      </c>
      <c r="B25" s="95"/>
      <c r="C25" s="69">
        <v>105</v>
      </c>
      <c r="D25" s="69">
        <v>105</v>
      </c>
      <c r="E25" s="17">
        <f t="shared" si="0"/>
        <v>100</v>
      </c>
      <c r="F25" s="101"/>
    </row>
    <row r="26" spans="1:8" x14ac:dyDescent="0.25">
      <c r="A26" s="34" t="s">
        <v>13</v>
      </c>
      <c r="B26" s="95"/>
      <c r="C26" s="69">
        <v>114</v>
      </c>
      <c r="D26" s="69">
        <v>114</v>
      </c>
      <c r="E26" s="17">
        <f t="shared" si="0"/>
        <v>100</v>
      </c>
      <c r="F26" s="101"/>
    </row>
    <row r="27" spans="1:8" x14ac:dyDescent="0.25">
      <c r="A27" s="34" t="s">
        <v>14</v>
      </c>
      <c r="B27" s="95"/>
      <c r="C27" s="69">
        <v>124</v>
      </c>
      <c r="D27" s="69">
        <v>114</v>
      </c>
      <c r="E27" s="17">
        <f t="shared" si="0"/>
        <v>91.935483870967744</v>
      </c>
      <c r="F27" s="101"/>
    </row>
    <row r="28" spans="1:8" x14ac:dyDescent="0.25">
      <c r="A28" s="34" t="s">
        <v>15</v>
      </c>
      <c r="B28" s="95"/>
      <c r="C28" s="69">
        <v>143</v>
      </c>
      <c r="D28" s="69">
        <v>143</v>
      </c>
      <c r="E28" s="17">
        <f t="shared" si="0"/>
        <v>100</v>
      </c>
      <c r="F28" s="101"/>
      <c r="H28" s="30"/>
    </row>
    <row r="29" spans="1:8" x14ac:dyDescent="0.25">
      <c r="A29" s="34" t="s">
        <v>36</v>
      </c>
      <c r="B29" s="95"/>
      <c r="C29" s="69">
        <v>193</v>
      </c>
      <c r="D29" s="69">
        <v>193</v>
      </c>
      <c r="E29" s="17">
        <f t="shared" si="0"/>
        <v>100</v>
      </c>
      <c r="F29" s="101"/>
    </row>
    <row r="30" spans="1:8" x14ac:dyDescent="0.25">
      <c r="A30" s="34" t="s">
        <v>16</v>
      </c>
      <c r="B30" s="95"/>
      <c r="C30" s="69">
        <v>113</v>
      </c>
      <c r="D30" s="69">
        <v>113</v>
      </c>
      <c r="E30" s="17">
        <f t="shared" si="0"/>
        <v>100</v>
      </c>
      <c r="F30" s="101"/>
    </row>
    <row r="31" spans="1:8" x14ac:dyDescent="0.25">
      <c r="A31" s="34" t="s">
        <v>17</v>
      </c>
      <c r="B31" s="95"/>
      <c r="C31" s="69">
        <v>97</v>
      </c>
      <c r="D31" s="69">
        <v>97</v>
      </c>
      <c r="E31" s="17">
        <f t="shared" si="0"/>
        <v>100</v>
      </c>
      <c r="F31" s="101"/>
    </row>
    <row r="32" spans="1:8" x14ac:dyDescent="0.25">
      <c r="A32" s="34" t="s">
        <v>37</v>
      </c>
      <c r="B32" s="95"/>
      <c r="C32" s="69">
        <v>45</v>
      </c>
      <c r="D32" s="69">
        <v>45</v>
      </c>
      <c r="E32" s="17">
        <f t="shared" si="0"/>
        <v>100</v>
      </c>
      <c r="F32" s="101"/>
    </row>
    <row r="33" spans="1:8" x14ac:dyDescent="0.25">
      <c r="A33" s="34" t="s">
        <v>34</v>
      </c>
      <c r="B33" s="95"/>
      <c r="C33" s="69">
        <v>112</v>
      </c>
      <c r="D33" s="70">
        <v>112</v>
      </c>
      <c r="E33" s="17">
        <f t="shared" si="0"/>
        <v>100</v>
      </c>
      <c r="F33" s="101"/>
    </row>
    <row r="34" spans="1:8" ht="15" customHeight="1" x14ac:dyDescent="0.25">
      <c r="A34" s="4" t="s">
        <v>18</v>
      </c>
      <c r="B34" s="95" t="s">
        <v>47</v>
      </c>
      <c r="C34" s="71">
        <f>SUM(C35:C50)</f>
        <v>1983</v>
      </c>
      <c r="D34" s="59">
        <f>SUM(D35:D50)</f>
        <v>1504</v>
      </c>
      <c r="E34" s="16">
        <f>D34/C34*100</f>
        <v>75.844679778113971</v>
      </c>
      <c r="F34" s="101" t="s">
        <v>21</v>
      </c>
      <c r="G34" s="13"/>
    </row>
    <row r="35" spans="1:8" x14ac:dyDescent="0.25">
      <c r="A35" s="34" t="s">
        <v>31</v>
      </c>
      <c r="B35" s="95"/>
      <c r="C35" s="69">
        <v>150</v>
      </c>
      <c r="D35" s="69">
        <v>150</v>
      </c>
      <c r="E35" s="17">
        <f t="shared" ref="E35" si="1">D35/C35*100</f>
        <v>100</v>
      </c>
      <c r="F35" s="101"/>
    </row>
    <row r="36" spans="1:8" ht="25.5" x14ac:dyDescent="0.25">
      <c r="A36" s="34" t="s">
        <v>32</v>
      </c>
      <c r="B36" s="95"/>
      <c r="C36" s="116">
        <v>461</v>
      </c>
      <c r="D36" s="114">
        <v>181</v>
      </c>
      <c r="E36" s="115">
        <f>D36/(C36+C37)*100</f>
        <v>39.262472885032537</v>
      </c>
      <c r="F36" s="101"/>
      <c r="H36" s="30"/>
    </row>
    <row r="37" spans="1:8" x14ac:dyDescent="0.25">
      <c r="A37" s="34" t="s">
        <v>10</v>
      </c>
      <c r="B37" s="95"/>
      <c r="C37" s="117"/>
      <c r="D37" s="114"/>
      <c r="E37" s="115"/>
      <c r="F37" s="101"/>
      <c r="H37" s="30"/>
    </row>
    <row r="38" spans="1:8" ht="25.5" x14ac:dyDescent="0.25">
      <c r="A38" s="34" t="s">
        <v>33</v>
      </c>
      <c r="B38" s="95"/>
      <c r="C38" s="69">
        <v>321</v>
      </c>
      <c r="D38" s="69">
        <v>125</v>
      </c>
      <c r="E38" s="17">
        <f t="shared" ref="E38:E50" si="2">D38/C38*100</f>
        <v>38.940809968847354</v>
      </c>
      <c r="F38" s="101"/>
    </row>
    <row r="39" spans="1:8" x14ac:dyDescent="0.25">
      <c r="A39" s="34" t="s">
        <v>8</v>
      </c>
      <c r="B39" s="95"/>
      <c r="C39" s="69">
        <v>245</v>
      </c>
      <c r="D39" s="69">
        <v>155</v>
      </c>
      <c r="E39" s="17">
        <f t="shared" si="2"/>
        <v>63.265306122448983</v>
      </c>
      <c r="F39" s="101"/>
    </row>
    <row r="40" spans="1:8" ht="25.5" x14ac:dyDescent="0.25">
      <c r="A40" s="34" t="s">
        <v>35</v>
      </c>
      <c r="B40" s="95"/>
      <c r="C40" s="69">
        <v>211</v>
      </c>
      <c r="D40" s="69">
        <v>196</v>
      </c>
      <c r="E40" s="17">
        <f t="shared" si="2"/>
        <v>92.890995260663516</v>
      </c>
      <c r="F40" s="101"/>
      <c r="H40" s="30"/>
    </row>
    <row r="41" spans="1:8" x14ac:dyDescent="0.25">
      <c r="A41" s="34" t="s">
        <v>9</v>
      </c>
      <c r="B41" s="95"/>
      <c r="C41" s="69">
        <v>60</v>
      </c>
      <c r="D41" s="69">
        <v>75</v>
      </c>
      <c r="E41" s="17">
        <f t="shared" si="2"/>
        <v>125</v>
      </c>
      <c r="F41" s="101"/>
    </row>
    <row r="42" spans="1:8" x14ac:dyDescent="0.25">
      <c r="A42" s="34" t="s">
        <v>11</v>
      </c>
      <c r="B42" s="95"/>
      <c r="C42" s="69">
        <v>60</v>
      </c>
      <c r="D42" s="69">
        <v>90</v>
      </c>
      <c r="E42" s="17">
        <f t="shared" si="2"/>
        <v>150</v>
      </c>
      <c r="F42" s="101"/>
    </row>
    <row r="43" spans="1:8" x14ac:dyDescent="0.25">
      <c r="A43" s="34" t="s">
        <v>12</v>
      </c>
      <c r="B43" s="95"/>
      <c r="C43" s="69">
        <v>50</v>
      </c>
      <c r="D43" s="69">
        <v>55</v>
      </c>
      <c r="E43" s="17">
        <f t="shared" si="2"/>
        <v>110.00000000000001</v>
      </c>
      <c r="F43" s="101"/>
    </row>
    <row r="44" spans="1:8" x14ac:dyDescent="0.25">
      <c r="A44" s="34" t="s">
        <v>13</v>
      </c>
      <c r="B44" s="95"/>
      <c r="C44" s="69">
        <v>70</v>
      </c>
      <c r="D44" s="69">
        <v>60</v>
      </c>
      <c r="E44" s="17">
        <f t="shared" si="2"/>
        <v>85.714285714285708</v>
      </c>
      <c r="F44" s="101"/>
    </row>
    <row r="45" spans="1:8" x14ac:dyDescent="0.25">
      <c r="A45" s="34" t="s">
        <v>14</v>
      </c>
      <c r="B45" s="95"/>
      <c r="C45" s="69">
        <v>40</v>
      </c>
      <c r="D45" s="69">
        <v>52</v>
      </c>
      <c r="E45" s="17">
        <f t="shared" si="2"/>
        <v>130</v>
      </c>
      <c r="F45" s="101"/>
    </row>
    <row r="46" spans="1:8" x14ac:dyDescent="0.25">
      <c r="A46" s="34" t="s">
        <v>15</v>
      </c>
      <c r="B46" s="95"/>
      <c r="C46" s="69">
        <v>75</v>
      </c>
      <c r="D46" s="69">
        <v>85</v>
      </c>
      <c r="E46" s="17">
        <f t="shared" si="2"/>
        <v>113.33333333333333</v>
      </c>
      <c r="F46" s="101"/>
      <c r="H46" s="30"/>
    </row>
    <row r="47" spans="1:8" x14ac:dyDescent="0.25">
      <c r="A47" s="34" t="s">
        <v>36</v>
      </c>
      <c r="B47" s="95"/>
      <c r="C47" s="69">
        <v>90</v>
      </c>
      <c r="D47" s="69">
        <v>100</v>
      </c>
      <c r="E47" s="17">
        <f t="shared" si="2"/>
        <v>111.11111111111111</v>
      </c>
      <c r="F47" s="101"/>
    </row>
    <row r="48" spans="1:8" x14ac:dyDescent="0.25">
      <c r="A48" s="34" t="s">
        <v>16</v>
      </c>
      <c r="B48" s="95"/>
      <c r="C48" s="69">
        <v>50</v>
      </c>
      <c r="D48" s="69">
        <v>70</v>
      </c>
      <c r="E48" s="17">
        <f t="shared" si="2"/>
        <v>140</v>
      </c>
      <c r="F48" s="101"/>
    </row>
    <row r="49" spans="1:7" x14ac:dyDescent="0.25">
      <c r="A49" s="34" t="s">
        <v>17</v>
      </c>
      <c r="B49" s="95"/>
      <c r="C49" s="69">
        <v>60</v>
      </c>
      <c r="D49" s="69">
        <v>65</v>
      </c>
      <c r="E49" s="17">
        <f t="shared" si="2"/>
        <v>108.33333333333333</v>
      </c>
      <c r="F49" s="101"/>
    </row>
    <row r="50" spans="1:7" x14ac:dyDescent="0.25">
      <c r="A50" s="34" t="s">
        <v>37</v>
      </c>
      <c r="B50" s="95"/>
      <c r="C50" s="69">
        <v>40</v>
      </c>
      <c r="D50" s="69">
        <v>45</v>
      </c>
      <c r="E50" s="17">
        <f t="shared" si="2"/>
        <v>112.5</v>
      </c>
      <c r="F50" s="101"/>
    </row>
    <row r="51" spans="1:7" ht="20.100000000000001" customHeight="1" x14ac:dyDescent="0.25">
      <c r="A51" s="35" t="s">
        <v>44</v>
      </c>
      <c r="B51" s="43"/>
      <c r="C51" s="59">
        <f>SUM(C52:C56)</f>
        <v>9831</v>
      </c>
      <c r="D51" s="59">
        <f>SUM(D52:D56)</f>
        <v>11887</v>
      </c>
      <c r="E51" s="50">
        <f>D51/C51*100</f>
        <v>120.91343708676636</v>
      </c>
      <c r="F51" s="80"/>
      <c r="G51" s="13"/>
    </row>
    <row r="52" spans="1:7" ht="34.5" customHeight="1" x14ac:dyDescent="0.25">
      <c r="A52" s="91" t="s">
        <v>49</v>
      </c>
      <c r="B52" s="33" t="s">
        <v>41</v>
      </c>
      <c r="C52" s="61">
        <v>4581</v>
      </c>
      <c r="D52" s="61">
        <v>6637</v>
      </c>
      <c r="E52" s="52">
        <f t="shared" si="0"/>
        <v>144.88103034271992</v>
      </c>
      <c r="F52" s="35" t="s">
        <v>21</v>
      </c>
    </row>
    <row r="53" spans="1:7" ht="20.100000000000001" customHeight="1" x14ac:dyDescent="0.25">
      <c r="A53" s="99"/>
      <c r="B53" s="95" t="s">
        <v>48</v>
      </c>
      <c r="C53" s="116">
        <v>2302</v>
      </c>
      <c r="D53" s="116">
        <v>2302</v>
      </c>
      <c r="E53" s="118">
        <f t="shared" si="0"/>
        <v>100</v>
      </c>
      <c r="F53" s="93" t="s">
        <v>54</v>
      </c>
    </row>
    <row r="54" spans="1:7" ht="89.25" customHeight="1" x14ac:dyDescent="0.25">
      <c r="A54" s="99"/>
      <c r="B54" s="95"/>
      <c r="C54" s="117"/>
      <c r="D54" s="117"/>
      <c r="E54" s="119"/>
      <c r="F54" s="94"/>
      <c r="G54" s="13"/>
    </row>
    <row r="55" spans="1:7" ht="72.75" hidden="1" customHeight="1" x14ac:dyDescent="0.25">
      <c r="A55" s="99"/>
      <c r="B55" s="39"/>
      <c r="C55" s="61"/>
      <c r="D55" s="61"/>
      <c r="E55" s="53"/>
      <c r="F55" s="35"/>
      <c r="G55" s="13"/>
    </row>
    <row r="56" spans="1:7" ht="111.75" customHeight="1" x14ac:dyDescent="0.25">
      <c r="A56" s="92"/>
      <c r="B56" s="33" t="s">
        <v>43</v>
      </c>
      <c r="C56" s="61">
        <v>2948</v>
      </c>
      <c r="D56" s="61">
        <v>2948</v>
      </c>
      <c r="E56" s="53">
        <f>D56/C56*100</f>
        <v>100</v>
      </c>
      <c r="F56" s="35" t="s">
        <v>54</v>
      </c>
      <c r="G56" s="13"/>
    </row>
    <row r="57" spans="1:7" x14ac:dyDescent="0.25">
      <c r="C57" s="15"/>
      <c r="D57" s="15"/>
      <c r="E57" s="15"/>
    </row>
    <row r="58" spans="1:7" x14ac:dyDescent="0.25">
      <c r="C58" s="57">
        <f>C9+C16+C52+C55</f>
        <v>10372</v>
      </c>
      <c r="D58" s="57">
        <f>D9+D16+D52+D55</f>
        <v>12345</v>
      </c>
      <c r="E58" s="28">
        <f>D58/C58*100</f>
        <v>119.02236791361358</v>
      </c>
    </row>
    <row r="59" spans="1:7" x14ac:dyDescent="0.25">
      <c r="C59" s="15"/>
      <c r="D59" s="15"/>
      <c r="E59" s="28"/>
    </row>
    <row r="60" spans="1:7" x14ac:dyDescent="0.25">
      <c r="C60" s="57"/>
      <c r="D60" s="57"/>
      <c r="E60" s="28"/>
    </row>
    <row r="61" spans="1:7" x14ac:dyDescent="0.25">
      <c r="C61" s="57"/>
      <c r="D61" s="57"/>
      <c r="E61" s="28"/>
    </row>
    <row r="62" spans="1:7" x14ac:dyDescent="0.25">
      <c r="C62" s="57"/>
      <c r="D62" s="57"/>
      <c r="E62" s="28"/>
    </row>
    <row r="63" spans="1:7" x14ac:dyDescent="0.25">
      <c r="C63" s="57"/>
      <c r="D63" s="57"/>
      <c r="E63" s="15"/>
    </row>
    <row r="64" spans="1:7" x14ac:dyDescent="0.25">
      <c r="C64" s="57"/>
      <c r="D64" s="57"/>
      <c r="E64" s="15"/>
    </row>
    <row r="65" spans="1:7" x14ac:dyDescent="0.25">
      <c r="C65" s="15"/>
      <c r="D65" s="15"/>
      <c r="E65" s="15"/>
    </row>
    <row r="66" spans="1:7" x14ac:dyDescent="0.25">
      <c r="C66" s="15"/>
      <c r="D66" s="15"/>
      <c r="E66" s="15"/>
    </row>
    <row r="67" spans="1:7" x14ac:dyDescent="0.25">
      <c r="C67" s="15"/>
      <c r="D67" s="15"/>
      <c r="E67" s="15"/>
    </row>
    <row r="68" spans="1:7" x14ac:dyDescent="0.25">
      <c r="C68" s="15"/>
      <c r="D68" s="15"/>
      <c r="E68" s="15"/>
    </row>
    <row r="69" spans="1:7" x14ac:dyDescent="0.25">
      <c r="A69"/>
      <c r="B69"/>
      <c r="C69" s="15"/>
      <c r="D69" s="15"/>
      <c r="E69" s="15"/>
      <c r="F69" s="67"/>
      <c r="G69"/>
    </row>
    <row r="70" spans="1:7" x14ac:dyDescent="0.25">
      <c r="A70"/>
      <c r="B70"/>
      <c r="C70" s="15"/>
      <c r="D70" s="15"/>
      <c r="E70" s="15"/>
      <c r="F70" s="67"/>
      <c r="G70"/>
    </row>
    <row r="71" spans="1:7" x14ac:dyDescent="0.25">
      <c r="A71"/>
      <c r="B71"/>
      <c r="C71" s="15"/>
      <c r="D71" s="15"/>
      <c r="E71" s="15"/>
      <c r="F71" s="67"/>
      <c r="G71"/>
    </row>
    <row r="72" spans="1:7" x14ac:dyDescent="0.25">
      <c r="A72"/>
      <c r="B72"/>
      <c r="C72" s="15"/>
      <c r="D72" s="15"/>
      <c r="E72" s="15"/>
      <c r="F72" s="67"/>
      <c r="G72"/>
    </row>
    <row r="73" spans="1:7" x14ac:dyDescent="0.25">
      <c r="A73"/>
      <c r="B73"/>
      <c r="C73" s="15"/>
      <c r="D73" s="15"/>
      <c r="E73" s="15"/>
      <c r="F73" s="67"/>
      <c r="G73"/>
    </row>
    <row r="74" spans="1:7" x14ac:dyDescent="0.25">
      <c r="A74"/>
      <c r="B74"/>
      <c r="C74" s="15"/>
      <c r="D74" s="15"/>
      <c r="E74" s="15"/>
      <c r="F74" s="67"/>
      <c r="G74"/>
    </row>
    <row r="75" spans="1:7" x14ac:dyDescent="0.25">
      <c r="A75"/>
      <c r="B75"/>
      <c r="C75" s="15"/>
      <c r="D75" s="15"/>
      <c r="E75" s="15"/>
      <c r="F75" s="67"/>
      <c r="G75"/>
    </row>
    <row r="76" spans="1:7" x14ac:dyDescent="0.25">
      <c r="A76"/>
      <c r="B76"/>
      <c r="C76" s="15"/>
      <c r="D76" s="15"/>
      <c r="E76" s="15"/>
      <c r="F76" s="67"/>
      <c r="G76"/>
    </row>
    <row r="77" spans="1:7" x14ac:dyDescent="0.25">
      <c r="A77"/>
      <c r="B77"/>
      <c r="C77" s="15"/>
      <c r="D77" s="15"/>
      <c r="E77" s="15"/>
      <c r="F77" s="67"/>
      <c r="G77"/>
    </row>
    <row r="78" spans="1:7" x14ac:dyDescent="0.25">
      <c r="A78"/>
      <c r="B78"/>
      <c r="C78" s="15"/>
      <c r="D78" s="15"/>
      <c r="E78" s="15"/>
      <c r="F78" s="67"/>
      <c r="G78"/>
    </row>
    <row r="79" spans="1:7" x14ac:dyDescent="0.25">
      <c r="A79"/>
      <c r="B79"/>
      <c r="C79" s="15"/>
      <c r="D79" s="15"/>
      <c r="E79" s="15"/>
      <c r="F79" s="67"/>
      <c r="G79"/>
    </row>
    <row r="80" spans="1:7" x14ac:dyDescent="0.25">
      <c r="A80"/>
      <c r="B80"/>
      <c r="C80" s="15"/>
      <c r="D80" s="15"/>
      <c r="E80" s="15"/>
      <c r="F80" s="67"/>
      <c r="G80"/>
    </row>
    <row r="81" spans="1:7" x14ac:dyDescent="0.25">
      <c r="A81"/>
      <c r="B81"/>
      <c r="C81" s="15"/>
      <c r="D81" s="15"/>
      <c r="E81" s="15"/>
      <c r="F81" s="67"/>
      <c r="G81"/>
    </row>
    <row r="82" spans="1:7" x14ac:dyDescent="0.25">
      <c r="A82"/>
      <c r="B82"/>
      <c r="C82" s="15"/>
      <c r="D82" s="15"/>
      <c r="E82" s="15"/>
      <c r="F82" s="67"/>
      <c r="G82"/>
    </row>
    <row r="83" spans="1:7" x14ac:dyDescent="0.25">
      <c r="A83"/>
      <c r="B83"/>
      <c r="C83" s="15"/>
      <c r="D83" s="15"/>
      <c r="E83" s="15"/>
      <c r="F83" s="67"/>
      <c r="G83"/>
    </row>
    <row r="84" spans="1:7" x14ac:dyDescent="0.25">
      <c r="A84"/>
      <c r="B84"/>
      <c r="C84" s="15"/>
      <c r="D84" s="15"/>
      <c r="E84" s="15"/>
      <c r="F84" s="67"/>
      <c r="G84"/>
    </row>
    <row r="85" spans="1:7" x14ac:dyDescent="0.25">
      <c r="A85"/>
      <c r="B85"/>
      <c r="C85" s="15"/>
      <c r="D85" s="15"/>
      <c r="E85" s="15"/>
      <c r="F85" s="67"/>
      <c r="G85"/>
    </row>
    <row r="86" spans="1:7" x14ac:dyDescent="0.25">
      <c r="A86"/>
      <c r="B86"/>
      <c r="C86" s="15"/>
      <c r="D86" s="15"/>
      <c r="E86" s="15"/>
      <c r="F86" s="67"/>
      <c r="G86"/>
    </row>
    <row r="87" spans="1:7" x14ac:dyDescent="0.25">
      <c r="A87"/>
      <c r="B87"/>
      <c r="C87" s="15"/>
      <c r="D87" s="15"/>
      <c r="E87" s="15"/>
      <c r="F87" s="67"/>
      <c r="G87"/>
    </row>
    <row r="88" spans="1:7" x14ac:dyDescent="0.25">
      <c r="A88"/>
      <c r="B88"/>
      <c r="C88" s="15"/>
      <c r="D88" s="15"/>
      <c r="E88" s="15"/>
      <c r="F88" s="67"/>
      <c r="G88"/>
    </row>
    <row r="89" spans="1:7" x14ac:dyDescent="0.25">
      <c r="A89"/>
      <c r="B89"/>
      <c r="C89" s="15"/>
      <c r="D89" s="15"/>
      <c r="E89" s="15"/>
      <c r="F89" s="67"/>
      <c r="G89"/>
    </row>
    <row r="90" spans="1:7" x14ac:dyDescent="0.25">
      <c r="A90"/>
      <c r="B90"/>
      <c r="C90" s="15"/>
      <c r="D90" s="15"/>
      <c r="E90" s="15"/>
      <c r="F90" s="67"/>
      <c r="G90"/>
    </row>
    <row r="91" spans="1:7" x14ac:dyDescent="0.25">
      <c r="A91"/>
      <c r="B91"/>
      <c r="C91" s="15"/>
      <c r="D91" s="15"/>
      <c r="E91" s="15"/>
      <c r="F91" s="67"/>
      <c r="G91"/>
    </row>
    <row r="92" spans="1:7" x14ac:dyDescent="0.25">
      <c r="A92"/>
      <c r="B92"/>
      <c r="C92" s="15"/>
      <c r="D92" s="15"/>
      <c r="E92" s="15"/>
      <c r="F92" s="67"/>
      <c r="G92"/>
    </row>
    <row r="93" spans="1:7" x14ac:dyDescent="0.25">
      <c r="A93"/>
      <c r="B93"/>
      <c r="C93" s="15"/>
      <c r="D93" s="15"/>
      <c r="E93" s="15"/>
      <c r="F93" s="67"/>
      <c r="G93"/>
    </row>
    <row r="94" spans="1:7" x14ac:dyDescent="0.25">
      <c r="A94"/>
      <c r="B94"/>
      <c r="C94" s="15"/>
      <c r="D94" s="15"/>
      <c r="E94" s="15"/>
      <c r="F94" s="67"/>
      <c r="G94"/>
    </row>
    <row r="95" spans="1:7" x14ac:dyDescent="0.25">
      <c r="A95"/>
      <c r="B95"/>
      <c r="C95" s="15"/>
      <c r="D95" s="15"/>
      <c r="E95" s="15"/>
      <c r="F95" s="67"/>
      <c r="G95"/>
    </row>
    <row r="96" spans="1:7" x14ac:dyDescent="0.25">
      <c r="A96"/>
      <c r="B96"/>
      <c r="C96" s="15"/>
      <c r="D96" s="15"/>
      <c r="E96" s="15"/>
      <c r="F96" s="67"/>
      <c r="G96"/>
    </row>
    <row r="97" spans="1:7" x14ac:dyDescent="0.25">
      <c r="A97"/>
      <c r="B97"/>
      <c r="C97" s="15"/>
      <c r="D97" s="15"/>
      <c r="E97" s="15"/>
      <c r="F97" s="67"/>
      <c r="G97"/>
    </row>
    <row r="98" spans="1:7" x14ac:dyDescent="0.25">
      <c r="A98"/>
      <c r="B98"/>
      <c r="C98" s="15"/>
      <c r="D98" s="15"/>
      <c r="E98" s="15"/>
      <c r="F98" s="67"/>
      <c r="G98"/>
    </row>
    <row r="99" spans="1:7" x14ac:dyDescent="0.25">
      <c r="A99"/>
      <c r="B99"/>
      <c r="C99" s="15"/>
      <c r="D99" s="15"/>
      <c r="E99" s="15"/>
      <c r="F99" s="67"/>
      <c r="G99"/>
    </row>
    <row r="100" spans="1:7" x14ac:dyDescent="0.25">
      <c r="A100"/>
      <c r="B100"/>
      <c r="C100" s="15"/>
      <c r="D100" s="15"/>
      <c r="E100" s="15"/>
      <c r="F100" s="67"/>
      <c r="G100"/>
    </row>
    <row r="101" spans="1:7" x14ac:dyDescent="0.25">
      <c r="A101"/>
      <c r="B101"/>
      <c r="C101" s="15"/>
      <c r="D101" s="15"/>
      <c r="E101" s="15"/>
      <c r="F101" s="67"/>
      <c r="G101"/>
    </row>
    <row r="102" spans="1:7" x14ac:dyDescent="0.25">
      <c r="A102"/>
      <c r="B102"/>
      <c r="C102" s="15"/>
      <c r="D102" s="15"/>
      <c r="E102" s="15"/>
      <c r="F102" s="67"/>
      <c r="G102"/>
    </row>
    <row r="103" spans="1:7" x14ac:dyDescent="0.25">
      <c r="A103"/>
      <c r="B103"/>
      <c r="C103" s="15"/>
      <c r="D103" s="15"/>
      <c r="E103" s="15"/>
      <c r="F103" s="67"/>
      <c r="G103"/>
    </row>
    <row r="104" spans="1:7" x14ac:dyDescent="0.25">
      <c r="A104"/>
      <c r="B104"/>
      <c r="C104" s="15"/>
      <c r="D104" s="15"/>
      <c r="E104" s="15"/>
      <c r="F104" s="67"/>
      <c r="G104"/>
    </row>
    <row r="105" spans="1:7" x14ac:dyDescent="0.25">
      <c r="A105"/>
      <c r="B105"/>
      <c r="C105" s="15"/>
      <c r="D105" s="15"/>
      <c r="E105" s="15"/>
      <c r="F105" s="67"/>
      <c r="G105"/>
    </row>
    <row r="106" spans="1:7" x14ac:dyDescent="0.25">
      <c r="A106"/>
      <c r="B106"/>
      <c r="C106" s="15"/>
      <c r="D106" s="15"/>
      <c r="E106" s="15"/>
      <c r="F106" s="67"/>
      <c r="G106"/>
    </row>
    <row r="107" spans="1:7" x14ac:dyDescent="0.25">
      <c r="A107"/>
      <c r="B107"/>
      <c r="C107" s="15"/>
      <c r="D107" s="15"/>
      <c r="E107" s="15"/>
      <c r="F107" s="67"/>
      <c r="G107"/>
    </row>
    <row r="108" spans="1:7" x14ac:dyDescent="0.25">
      <c r="A108"/>
      <c r="B108"/>
      <c r="C108" s="15"/>
      <c r="D108" s="15"/>
      <c r="E108" s="15"/>
      <c r="F108" s="67"/>
      <c r="G108"/>
    </row>
    <row r="109" spans="1:7" x14ac:dyDescent="0.25">
      <c r="A109"/>
      <c r="B109"/>
      <c r="C109" s="15"/>
      <c r="D109" s="15"/>
      <c r="E109" s="15"/>
      <c r="F109" s="67"/>
      <c r="G109"/>
    </row>
    <row r="110" spans="1:7" x14ac:dyDescent="0.25">
      <c r="A110"/>
      <c r="B110"/>
      <c r="C110" s="15"/>
      <c r="D110" s="15"/>
      <c r="E110" s="15"/>
      <c r="F110" s="67"/>
      <c r="G110"/>
    </row>
    <row r="111" spans="1:7" x14ac:dyDescent="0.25">
      <c r="A111"/>
      <c r="B111"/>
      <c r="C111" s="15"/>
      <c r="D111" s="15"/>
      <c r="E111" s="15"/>
      <c r="F111" s="67"/>
      <c r="G111"/>
    </row>
    <row r="112" spans="1:7" x14ac:dyDescent="0.25">
      <c r="A112"/>
      <c r="B112"/>
      <c r="C112" s="15"/>
      <c r="D112" s="15"/>
      <c r="E112" s="15"/>
      <c r="F112" s="67"/>
      <c r="G112"/>
    </row>
    <row r="113" spans="1:7" x14ac:dyDescent="0.25">
      <c r="A113"/>
      <c r="B113"/>
      <c r="C113" s="15"/>
      <c r="D113" s="15"/>
      <c r="E113" s="15"/>
      <c r="F113" s="67"/>
      <c r="G113"/>
    </row>
    <row r="114" spans="1:7" x14ac:dyDescent="0.25">
      <c r="A114"/>
      <c r="B114"/>
      <c r="C114" s="15"/>
      <c r="D114" s="15"/>
      <c r="E114" s="15"/>
      <c r="F114" s="67"/>
      <c r="G114"/>
    </row>
    <row r="115" spans="1:7" x14ac:dyDescent="0.25">
      <c r="A115"/>
      <c r="B115"/>
      <c r="C115" s="15"/>
      <c r="D115" s="15"/>
      <c r="E115" s="15"/>
      <c r="F115" s="67"/>
      <c r="G115"/>
    </row>
    <row r="116" spans="1:7" x14ac:dyDescent="0.25">
      <c r="A116"/>
      <c r="B116"/>
      <c r="C116" s="15"/>
      <c r="D116" s="15"/>
      <c r="E116" s="15"/>
      <c r="F116" s="67"/>
      <c r="G116"/>
    </row>
    <row r="117" spans="1:7" x14ac:dyDescent="0.25">
      <c r="A117"/>
      <c r="B117"/>
      <c r="C117" s="15"/>
      <c r="D117" s="15"/>
      <c r="E117" s="15"/>
      <c r="F117" s="67"/>
      <c r="G117"/>
    </row>
    <row r="118" spans="1:7" x14ac:dyDescent="0.25">
      <c r="A118"/>
      <c r="B118"/>
      <c r="C118" s="15"/>
      <c r="D118" s="15"/>
      <c r="E118" s="15"/>
      <c r="F118" s="67"/>
      <c r="G118"/>
    </row>
    <row r="119" spans="1:7" x14ac:dyDescent="0.25">
      <c r="A119"/>
      <c r="B119"/>
      <c r="C119" s="15"/>
      <c r="D119" s="15"/>
      <c r="E119" s="15"/>
      <c r="F119" s="67"/>
      <c r="G119"/>
    </row>
    <row r="120" spans="1:7" x14ac:dyDescent="0.25">
      <c r="A120"/>
      <c r="B120"/>
      <c r="C120" s="15"/>
      <c r="D120" s="15"/>
      <c r="E120" s="15"/>
      <c r="F120" s="67"/>
      <c r="G120"/>
    </row>
    <row r="121" spans="1:7" x14ac:dyDescent="0.25">
      <c r="A121"/>
      <c r="B121"/>
      <c r="C121" s="15"/>
      <c r="D121" s="15"/>
      <c r="E121" s="15"/>
      <c r="F121" s="67"/>
      <c r="G121"/>
    </row>
    <row r="122" spans="1:7" x14ac:dyDescent="0.25">
      <c r="A122"/>
      <c r="B122"/>
      <c r="C122" s="15"/>
      <c r="D122" s="15"/>
      <c r="E122" s="15"/>
      <c r="F122" s="67"/>
      <c r="G122"/>
    </row>
    <row r="123" spans="1:7" x14ac:dyDescent="0.25">
      <c r="A123"/>
      <c r="B123"/>
      <c r="C123" s="15"/>
      <c r="D123" s="15"/>
      <c r="E123" s="15"/>
      <c r="F123" s="67"/>
      <c r="G123"/>
    </row>
    <row r="124" spans="1:7" x14ac:dyDescent="0.25">
      <c r="A124"/>
      <c r="B124"/>
      <c r="C124" s="15"/>
      <c r="D124" s="15"/>
      <c r="E124" s="15"/>
      <c r="F124" s="67"/>
      <c r="G124"/>
    </row>
    <row r="125" spans="1:7" x14ac:dyDescent="0.25">
      <c r="A125"/>
      <c r="B125"/>
      <c r="C125" s="15"/>
      <c r="D125" s="15"/>
      <c r="E125" s="15"/>
      <c r="F125" s="67"/>
      <c r="G125"/>
    </row>
    <row r="126" spans="1:7" x14ac:dyDescent="0.25">
      <c r="A126"/>
      <c r="B126"/>
      <c r="C126" s="15"/>
      <c r="D126" s="15"/>
      <c r="E126" s="15"/>
      <c r="F126" s="67"/>
      <c r="G126"/>
    </row>
    <row r="127" spans="1:7" x14ac:dyDescent="0.25">
      <c r="A127"/>
      <c r="B127"/>
      <c r="C127" s="15"/>
      <c r="D127" s="15"/>
      <c r="E127" s="15"/>
      <c r="F127" s="67"/>
      <c r="G127"/>
    </row>
    <row r="128" spans="1:7" x14ac:dyDescent="0.25">
      <c r="A128"/>
      <c r="B128"/>
      <c r="C128" s="15"/>
      <c r="D128" s="15"/>
      <c r="E128" s="15"/>
      <c r="F128" s="67"/>
      <c r="G128"/>
    </row>
    <row r="129" spans="1:7" x14ac:dyDescent="0.25">
      <c r="A129"/>
      <c r="B129"/>
      <c r="C129" s="15"/>
      <c r="D129" s="15"/>
      <c r="E129" s="15"/>
      <c r="F129" s="67"/>
      <c r="G129"/>
    </row>
    <row r="130" spans="1:7" x14ac:dyDescent="0.25">
      <c r="A130"/>
      <c r="B130"/>
      <c r="C130" s="15"/>
      <c r="D130" s="15"/>
      <c r="E130" s="15"/>
      <c r="F130" s="67"/>
      <c r="G130"/>
    </row>
    <row r="131" spans="1:7" x14ac:dyDescent="0.25">
      <c r="A131"/>
      <c r="B131"/>
      <c r="C131" s="15"/>
      <c r="D131" s="15"/>
      <c r="E131" s="15"/>
      <c r="F131" s="67"/>
      <c r="G131"/>
    </row>
    <row r="132" spans="1:7" x14ac:dyDescent="0.25">
      <c r="A132"/>
      <c r="B132"/>
      <c r="C132" s="15"/>
      <c r="D132" s="15"/>
      <c r="E132" s="15"/>
      <c r="F132" s="67"/>
      <c r="G132"/>
    </row>
    <row r="133" spans="1:7" x14ac:dyDescent="0.25">
      <c r="A133"/>
      <c r="B133"/>
      <c r="C133" s="15"/>
      <c r="D133" s="15"/>
      <c r="E133" s="15"/>
      <c r="F133" s="67"/>
      <c r="G133"/>
    </row>
    <row r="134" spans="1:7" x14ac:dyDescent="0.25">
      <c r="A134"/>
      <c r="B134"/>
      <c r="C134" s="15"/>
      <c r="D134" s="15"/>
      <c r="E134" s="15"/>
      <c r="F134" s="67"/>
      <c r="G134"/>
    </row>
    <row r="135" spans="1:7" x14ac:dyDescent="0.25">
      <c r="A135"/>
      <c r="B135"/>
      <c r="C135" s="15"/>
      <c r="D135" s="15"/>
      <c r="E135" s="15"/>
      <c r="F135" s="67"/>
      <c r="G135"/>
    </row>
    <row r="136" spans="1:7" x14ac:dyDescent="0.25">
      <c r="A136"/>
      <c r="B136"/>
      <c r="C136" s="15"/>
      <c r="D136" s="15"/>
      <c r="E136" s="15"/>
      <c r="F136" s="67"/>
      <c r="G136"/>
    </row>
    <row r="137" spans="1:7" x14ac:dyDescent="0.25">
      <c r="A137"/>
      <c r="B137"/>
      <c r="C137" s="15"/>
      <c r="D137" s="15"/>
      <c r="E137" s="15"/>
      <c r="F137" s="67"/>
      <c r="G137"/>
    </row>
    <row r="138" spans="1:7" x14ac:dyDescent="0.25">
      <c r="A138"/>
      <c r="B138"/>
      <c r="C138" s="15"/>
      <c r="D138" s="15"/>
      <c r="E138" s="15"/>
      <c r="F138" s="67"/>
      <c r="G138"/>
    </row>
    <row r="139" spans="1:7" x14ac:dyDescent="0.25">
      <c r="A139"/>
      <c r="B139"/>
      <c r="C139" s="15"/>
      <c r="D139" s="15"/>
      <c r="E139" s="15"/>
      <c r="F139" s="67"/>
      <c r="G139"/>
    </row>
    <row r="140" spans="1:7" x14ac:dyDescent="0.25">
      <c r="A140"/>
      <c r="B140"/>
      <c r="C140" s="15"/>
      <c r="D140" s="15"/>
      <c r="E140" s="15"/>
      <c r="F140" s="67"/>
      <c r="G140"/>
    </row>
    <row r="141" spans="1:7" x14ac:dyDescent="0.25">
      <c r="A141"/>
      <c r="B141"/>
      <c r="C141" s="15"/>
      <c r="D141" s="15"/>
      <c r="E141" s="15"/>
      <c r="F141" s="67"/>
      <c r="G141"/>
    </row>
    <row r="142" spans="1:7" x14ac:dyDescent="0.25">
      <c r="A142"/>
      <c r="B142"/>
      <c r="C142" s="15"/>
      <c r="D142" s="15"/>
      <c r="E142" s="15"/>
      <c r="F142" s="67"/>
      <c r="G142"/>
    </row>
    <row r="143" spans="1:7" x14ac:dyDescent="0.25">
      <c r="A143"/>
      <c r="B143"/>
      <c r="C143" s="15"/>
      <c r="D143" s="15"/>
      <c r="E143" s="15"/>
      <c r="F143" s="67"/>
      <c r="G143"/>
    </row>
    <row r="144" spans="1:7" x14ac:dyDescent="0.25">
      <c r="A144"/>
      <c r="B144"/>
      <c r="C144" s="15"/>
      <c r="D144" s="15"/>
      <c r="E144" s="15"/>
      <c r="F144" s="67"/>
      <c r="G144"/>
    </row>
    <row r="145" spans="1:7" x14ac:dyDescent="0.25">
      <c r="A145"/>
      <c r="B145"/>
      <c r="C145" s="15"/>
      <c r="D145" s="15"/>
      <c r="E145" s="15"/>
      <c r="F145" s="67"/>
      <c r="G145"/>
    </row>
    <row r="146" spans="1:7" x14ac:dyDescent="0.25">
      <c r="A146"/>
      <c r="B146"/>
      <c r="C146" s="15"/>
      <c r="D146" s="15"/>
      <c r="E146" s="15"/>
      <c r="F146" s="67"/>
      <c r="G146"/>
    </row>
    <row r="147" spans="1:7" x14ac:dyDescent="0.25">
      <c r="A147"/>
      <c r="B147"/>
      <c r="C147" s="15"/>
      <c r="D147" s="15"/>
      <c r="E147" s="15"/>
      <c r="F147" s="67"/>
      <c r="G147"/>
    </row>
    <row r="148" spans="1:7" x14ac:dyDescent="0.25">
      <c r="A148"/>
      <c r="B148"/>
      <c r="C148" s="15"/>
      <c r="D148" s="15"/>
      <c r="E148" s="15"/>
      <c r="F148" s="67"/>
      <c r="G148"/>
    </row>
    <row r="149" spans="1:7" x14ac:dyDescent="0.25">
      <c r="A149"/>
      <c r="B149"/>
      <c r="C149" s="15"/>
      <c r="D149" s="15"/>
      <c r="E149" s="15"/>
      <c r="F149" s="67"/>
      <c r="G149"/>
    </row>
    <row r="150" spans="1:7" x14ac:dyDescent="0.25">
      <c r="A150"/>
      <c r="B150"/>
      <c r="C150" s="15"/>
      <c r="D150" s="15"/>
      <c r="E150" s="15"/>
      <c r="F150" s="67"/>
      <c r="G150"/>
    </row>
    <row r="151" spans="1:7" x14ac:dyDescent="0.25">
      <c r="A151"/>
      <c r="B151"/>
      <c r="C151" s="15"/>
      <c r="D151" s="15"/>
      <c r="E151" s="15"/>
      <c r="F151" s="67"/>
      <c r="G151"/>
    </row>
    <row r="152" spans="1:7" x14ac:dyDescent="0.25">
      <c r="A152"/>
      <c r="B152"/>
      <c r="C152" s="15"/>
      <c r="D152" s="15"/>
      <c r="E152" s="15"/>
      <c r="F152" s="67"/>
      <c r="G152"/>
    </row>
    <row r="153" spans="1:7" x14ac:dyDescent="0.25">
      <c r="A153"/>
      <c r="B153"/>
      <c r="C153" s="15"/>
      <c r="D153" s="15"/>
      <c r="E153" s="15"/>
      <c r="F153" s="67"/>
      <c r="G153"/>
    </row>
    <row r="154" spans="1:7" x14ac:dyDescent="0.25">
      <c r="A154"/>
      <c r="B154"/>
      <c r="C154" s="15"/>
      <c r="D154" s="15"/>
      <c r="E154" s="15"/>
      <c r="F154" s="67"/>
      <c r="G154"/>
    </row>
    <row r="155" spans="1:7" x14ac:dyDescent="0.25">
      <c r="A155"/>
      <c r="B155"/>
      <c r="C155" s="15"/>
      <c r="D155" s="15"/>
      <c r="E155" s="15"/>
      <c r="F155" s="67"/>
      <c r="G155"/>
    </row>
    <row r="156" spans="1:7" x14ac:dyDescent="0.25">
      <c r="A156"/>
      <c r="B156"/>
      <c r="C156" s="15"/>
      <c r="D156" s="15"/>
      <c r="E156" s="15"/>
      <c r="F156" s="67"/>
      <c r="G156"/>
    </row>
    <row r="157" spans="1:7" x14ac:dyDescent="0.25">
      <c r="A157"/>
      <c r="B157"/>
      <c r="C157" s="15"/>
      <c r="D157" s="15"/>
      <c r="E157" s="15"/>
      <c r="F157" s="67"/>
      <c r="G157"/>
    </row>
    <row r="158" spans="1:7" x14ac:dyDescent="0.25">
      <c r="A158"/>
      <c r="B158"/>
      <c r="C158" s="15"/>
      <c r="D158" s="15"/>
      <c r="E158" s="15"/>
      <c r="F158" s="67"/>
      <c r="G158"/>
    </row>
    <row r="159" spans="1:7" x14ac:dyDescent="0.25">
      <c r="A159"/>
      <c r="B159"/>
      <c r="C159" s="15"/>
      <c r="D159" s="15"/>
      <c r="E159" s="15"/>
      <c r="F159" s="67"/>
      <c r="G159"/>
    </row>
    <row r="160" spans="1:7" x14ac:dyDescent="0.25">
      <c r="A160"/>
      <c r="B160"/>
      <c r="C160" s="15"/>
      <c r="D160" s="15"/>
      <c r="E160" s="15"/>
      <c r="F160" s="67"/>
      <c r="G160"/>
    </row>
    <row r="161" spans="1:7" x14ac:dyDescent="0.25">
      <c r="A161"/>
      <c r="B161"/>
      <c r="C161" s="15"/>
      <c r="D161" s="15"/>
      <c r="E161" s="15"/>
      <c r="F161" s="67"/>
      <c r="G161"/>
    </row>
    <row r="162" spans="1:7" x14ac:dyDescent="0.25">
      <c r="A162"/>
      <c r="B162"/>
      <c r="C162" s="15"/>
      <c r="D162" s="15"/>
      <c r="E162" s="15"/>
      <c r="F162" s="67"/>
      <c r="G162"/>
    </row>
    <row r="163" spans="1:7" x14ac:dyDescent="0.25">
      <c r="A163"/>
      <c r="B163"/>
      <c r="C163" s="15"/>
      <c r="D163" s="15"/>
      <c r="E163" s="15"/>
      <c r="F163" s="67"/>
      <c r="G163"/>
    </row>
    <row r="164" spans="1:7" x14ac:dyDescent="0.25">
      <c r="A164"/>
      <c r="B164"/>
      <c r="C164" s="15"/>
      <c r="D164" s="15"/>
      <c r="E164" s="15"/>
      <c r="F164" s="67"/>
      <c r="G164"/>
    </row>
    <row r="165" spans="1:7" x14ac:dyDescent="0.25">
      <c r="A165"/>
      <c r="B165"/>
      <c r="C165" s="15"/>
      <c r="D165" s="15"/>
      <c r="E165" s="15"/>
      <c r="F165" s="67"/>
      <c r="G165"/>
    </row>
    <row r="166" spans="1:7" x14ac:dyDescent="0.25">
      <c r="A166"/>
      <c r="B166"/>
      <c r="C166" s="15"/>
      <c r="D166" s="15"/>
      <c r="E166" s="15"/>
      <c r="F166" s="67"/>
      <c r="G166"/>
    </row>
    <row r="167" spans="1:7" x14ac:dyDescent="0.25">
      <c r="A167"/>
      <c r="B167"/>
      <c r="C167" s="15"/>
      <c r="D167" s="15"/>
      <c r="E167" s="15"/>
      <c r="F167" s="67"/>
      <c r="G167"/>
    </row>
    <row r="168" spans="1:7" x14ac:dyDescent="0.25">
      <c r="A168"/>
      <c r="B168"/>
      <c r="C168" s="15"/>
      <c r="D168" s="15"/>
      <c r="E168" s="15"/>
      <c r="F168" s="67"/>
      <c r="G168"/>
    </row>
    <row r="169" spans="1:7" x14ac:dyDescent="0.25">
      <c r="A169"/>
      <c r="B169"/>
      <c r="C169" s="15"/>
      <c r="D169" s="15"/>
      <c r="E169" s="15"/>
      <c r="F169" s="67"/>
      <c r="G169"/>
    </row>
    <row r="170" spans="1:7" x14ac:dyDescent="0.25">
      <c r="A170"/>
      <c r="B170"/>
      <c r="C170" s="15"/>
      <c r="D170" s="15"/>
      <c r="E170" s="15"/>
      <c r="F170" s="67"/>
      <c r="G170"/>
    </row>
    <row r="171" spans="1:7" x14ac:dyDescent="0.25">
      <c r="A171"/>
      <c r="B171"/>
      <c r="C171" s="15"/>
      <c r="D171" s="15"/>
      <c r="E171" s="15"/>
      <c r="F171" s="67"/>
      <c r="G171"/>
    </row>
    <row r="172" spans="1:7" x14ac:dyDescent="0.25">
      <c r="A172"/>
      <c r="B172"/>
      <c r="C172" s="15"/>
      <c r="D172" s="15"/>
      <c r="E172" s="15"/>
      <c r="F172" s="67"/>
      <c r="G172"/>
    </row>
    <row r="173" spans="1:7" x14ac:dyDescent="0.25">
      <c r="A173"/>
      <c r="B173"/>
      <c r="C173" s="15"/>
      <c r="D173" s="15"/>
      <c r="E173" s="15"/>
      <c r="F173" s="67"/>
      <c r="G173"/>
    </row>
    <row r="174" spans="1:7" x14ac:dyDescent="0.25">
      <c r="A174"/>
      <c r="B174"/>
      <c r="C174" s="15"/>
      <c r="D174" s="15"/>
      <c r="E174" s="15"/>
      <c r="F174" s="67"/>
      <c r="G174"/>
    </row>
    <row r="175" spans="1:7" x14ac:dyDescent="0.25">
      <c r="A175"/>
      <c r="B175"/>
      <c r="C175" s="15"/>
      <c r="D175" s="15"/>
      <c r="E175" s="15"/>
      <c r="F175" s="67"/>
      <c r="G175"/>
    </row>
    <row r="176" spans="1:7" x14ac:dyDescent="0.25">
      <c r="A176"/>
      <c r="B176"/>
      <c r="C176" s="15"/>
      <c r="D176" s="15"/>
      <c r="E176" s="15"/>
      <c r="F176" s="67"/>
      <c r="G176"/>
    </row>
    <row r="177" spans="1:7" x14ac:dyDescent="0.25">
      <c r="A177"/>
      <c r="B177"/>
      <c r="C177" s="15"/>
      <c r="D177" s="15"/>
      <c r="E177" s="15"/>
      <c r="F177" s="67"/>
      <c r="G177"/>
    </row>
    <row r="178" spans="1:7" x14ac:dyDescent="0.25">
      <c r="A178"/>
      <c r="B178"/>
      <c r="C178" s="15"/>
      <c r="D178" s="15"/>
      <c r="E178" s="15"/>
      <c r="F178" s="67"/>
      <c r="G178"/>
    </row>
    <row r="179" spans="1:7" x14ac:dyDescent="0.25">
      <c r="A179"/>
      <c r="B179"/>
      <c r="C179" s="15"/>
      <c r="D179" s="15"/>
      <c r="E179" s="15"/>
      <c r="F179" s="67"/>
      <c r="G179"/>
    </row>
    <row r="180" spans="1:7" x14ac:dyDescent="0.25">
      <c r="A180"/>
      <c r="B180"/>
      <c r="C180" s="15"/>
      <c r="D180" s="15"/>
      <c r="E180" s="15"/>
      <c r="F180" s="67"/>
      <c r="G180"/>
    </row>
    <row r="181" spans="1:7" x14ac:dyDescent="0.25">
      <c r="A181"/>
      <c r="B181"/>
      <c r="C181" s="15"/>
      <c r="D181" s="15"/>
      <c r="E181" s="15"/>
      <c r="F181" s="67"/>
      <c r="G181"/>
    </row>
    <row r="182" spans="1:7" x14ac:dyDescent="0.25">
      <c r="A182"/>
      <c r="B182"/>
      <c r="C182" s="15"/>
      <c r="D182" s="15"/>
      <c r="E182" s="15"/>
      <c r="F182" s="67"/>
      <c r="G182"/>
    </row>
    <row r="183" spans="1:7" x14ac:dyDescent="0.25">
      <c r="A183"/>
      <c r="B183"/>
      <c r="C183" s="15"/>
      <c r="D183" s="15"/>
      <c r="E183" s="15"/>
      <c r="F183" s="67"/>
      <c r="G183"/>
    </row>
    <row r="184" spans="1:7" x14ac:dyDescent="0.25">
      <c r="A184"/>
      <c r="B184"/>
      <c r="C184" s="15"/>
      <c r="D184" s="15"/>
      <c r="E184" s="15"/>
      <c r="F184" s="67"/>
      <c r="G184"/>
    </row>
    <row r="185" spans="1:7" x14ac:dyDescent="0.25">
      <c r="A185"/>
      <c r="B185"/>
      <c r="C185" s="15"/>
      <c r="D185" s="15"/>
      <c r="E185" s="15"/>
      <c r="F185" s="67"/>
      <c r="G185"/>
    </row>
    <row r="186" spans="1:7" x14ac:dyDescent="0.25">
      <c r="A186"/>
      <c r="B186"/>
      <c r="C186" s="15"/>
      <c r="D186" s="15"/>
      <c r="E186" s="15"/>
      <c r="F186" s="67"/>
      <c r="G186"/>
    </row>
    <row r="187" spans="1:7" x14ac:dyDescent="0.25">
      <c r="A187"/>
      <c r="B187"/>
      <c r="C187" s="15"/>
      <c r="D187" s="15"/>
      <c r="E187" s="15"/>
      <c r="F187" s="67"/>
      <c r="G187"/>
    </row>
    <row r="188" spans="1:7" x14ac:dyDescent="0.25">
      <c r="A188"/>
      <c r="B188"/>
      <c r="C188" s="15"/>
      <c r="D188" s="15"/>
      <c r="E188" s="15"/>
      <c r="F188" s="67"/>
      <c r="G188"/>
    </row>
    <row r="189" spans="1:7" x14ac:dyDescent="0.25">
      <c r="A189"/>
      <c r="B189"/>
      <c r="C189" s="15"/>
      <c r="D189" s="15"/>
      <c r="E189" s="15"/>
      <c r="F189" s="67"/>
      <c r="G189"/>
    </row>
    <row r="190" spans="1:7" x14ac:dyDescent="0.25">
      <c r="A190"/>
      <c r="B190"/>
      <c r="C190" s="15"/>
      <c r="D190" s="15"/>
      <c r="E190" s="15"/>
      <c r="F190" s="67"/>
      <c r="G190"/>
    </row>
    <row r="191" spans="1:7" x14ac:dyDescent="0.25">
      <c r="A191"/>
      <c r="B191"/>
      <c r="C191" s="15"/>
      <c r="D191" s="15"/>
      <c r="E191" s="15"/>
      <c r="F191" s="67"/>
      <c r="G191"/>
    </row>
    <row r="192" spans="1:7" x14ac:dyDescent="0.25">
      <c r="A192"/>
      <c r="B192"/>
      <c r="C192" s="15"/>
      <c r="D192" s="15"/>
      <c r="E192" s="15"/>
      <c r="F192" s="67"/>
      <c r="G192"/>
    </row>
    <row r="193" spans="1:7" x14ac:dyDescent="0.25">
      <c r="A193"/>
      <c r="B193"/>
      <c r="C193" s="15"/>
      <c r="D193" s="15"/>
      <c r="E193" s="15"/>
      <c r="F193" s="67"/>
      <c r="G193"/>
    </row>
    <row r="194" spans="1:7" x14ac:dyDescent="0.25">
      <c r="A194"/>
      <c r="B194"/>
      <c r="C194" s="15"/>
      <c r="D194" s="15"/>
      <c r="E194" s="15"/>
      <c r="F194" s="67"/>
      <c r="G194"/>
    </row>
    <row r="195" spans="1:7" x14ac:dyDescent="0.25">
      <c r="A195"/>
      <c r="B195"/>
      <c r="C195" s="15"/>
      <c r="D195" s="15"/>
      <c r="E195" s="15"/>
      <c r="F195" s="67"/>
      <c r="G195"/>
    </row>
    <row r="196" spans="1:7" x14ac:dyDescent="0.25">
      <c r="A196"/>
      <c r="B196"/>
      <c r="C196" s="15"/>
      <c r="D196" s="15"/>
      <c r="E196" s="15"/>
      <c r="F196" s="67"/>
      <c r="G196"/>
    </row>
    <row r="197" spans="1:7" x14ac:dyDescent="0.25">
      <c r="A197"/>
      <c r="B197"/>
      <c r="C197" s="15"/>
      <c r="D197" s="15"/>
      <c r="E197" s="15"/>
      <c r="F197" s="67"/>
      <c r="G197"/>
    </row>
    <row r="198" spans="1:7" x14ac:dyDescent="0.25">
      <c r="A198"/>
      <c r="B198"/>
      <c r="C198" s="15"/>
      <c r="D198" s="15"/>
      <c r="E198" s="15"/>
      <c r="F198" s="67"/>
      <c r="G198"/>
    </row>
    <row r="199" spans="1:7" x14ac:dyDescent="0.25">
      <c r="A199"/>
      <c r="B199"/>
      <c r="C199" s="15"/>
      <c r="D199" s="15"/>
      <c r="E199" s="15"/>
      <c r="F199" s="67"/>
      <c r="G199"/>
    </row>
    <row r="200" spans="1:7" x14ac:dyDescent="0.25">
      <c r="A200"/>
      <c r="B200"/>
      <c r="C200" s="15"/>
      <c r="D200" s="15"/>
      <c r="E200" s="15"/>
      <c r="F200" s="67"/>
      <c r="G200"/>
    </row>
    <row r="201" spans="1:7" x14ac:dyDescent="0.25">
      <c r="A201"/>
      <c r="B201"/>
      <c r="C201" s="15"/>
      <c r="D201" s="15"/>
      <c r="E201" s="15"/>
      <c r="F201" s="67"/>
      <c r="G201"/>
    </row>
    <row r="202" spans="1:7" x14ac:dyDescent="0.25">
      <c r="A202"/>
      <c r="B202"/>
      <c r="C202" s="15"/>
      <c r="D202" s="15"/>
      <c r="E202" s="15"/>
      <c r="F202" s="67"/>
      <c r="G202"/>
    </row>
    <row r="203" spans="1:7" x14ac:dyDescent="0.25">
      <c r="A203"/>
      <c r="B203"/>
      <c r="C203" s="15"/>
      <c r="D203" s="15"/>
      <c r="E203" s="15"/>
      <c r="F203" s="67"/>
      <c r="G203"/>
    </row>
    <row r="204" spans="1:7" x14ac:dyDescent="0.25">
      <c r="A204"/>
      <c r="B204"/>
      <c r="C204" s="15"/>
      <c r="D204" s="15"/>
      <c r="E204" s="15"/>
      <c r="F204" s="67"/>
      <c r="G204"/>
    </row>
    <row r="205" spans="1:7" x14ac:dyDescent="0.25">
      <c r="A205"/>
      <c r="B205"/>
      <c r="C205" s="15"/>
      <c r="D205" s="15"/>
      <c r="E205" s="15"/>
      <c r="F205" s="67"/>
      <c r="G205"/>
    </row>
    <row r="206" spans="1:7" x14ac:dyDescent="0.25">
      <c r="A206"/>
      <c r="B206"/>
      <c r="C206" s="15"/>
      <c r="D206" s="15"/>
      <c r="E206" s="15"/>
      <c r="F206" s="67"/>
      <c r="G206"/>
    </row>
    <row r="207" spans="1:7" x14ac:dyDescent="0.25">
      <c r="A207"/>
      <c r="B207"/>
      <c r="C207" s="15"/>
      <c r="D207" s="15"/>
      <c r="E207" s="15"/>
      <c r="F207" s="67"/>
      <c r="G207"/>
    </row>
    <row r="208" spans="1:7" x14ac:dyDescent="0.25">
      <c r="A208"/>
      <c r="B208"/>
      <c r="C208" s="15"/>
      <c r="D208" s="15"/>
      <c r="E208" s="15"/>
      <c r="F208" s="67"/>
      <c r="G208"/>
    </row>
    <row r="209" spans="1:7" x14ac:dyDescent="0.25">
      <c r="A209"/>
      <c r="B209"/>
      <c r="C209" s="15"/>
      <c r="D209" s="15"/>
      <c r="E209" s="15"/>
      <c r="F209" s="67"/>
      <c r="G209"/>
    </row>
    <row r="210" spans="1:7" x14ac:dyDescent="0.25">
      <c r="A210"/>
      <c r="B210"/>
      <c r="C210" s="15"/>
      <c r="D210" s="15"/>
      <c r="E210" s="15"/>
      <c r="F210" s="67"/>
      <c r="G210"/>
    </row>
    <row r="211" spans="1:7" x14ac:dyDescent="0.25">
      <c r="A211"/>
      <c r="B211"/>
      <c r="C211" s="15"/>
      <c r="D211" s="15"/>
      <c r="E211" s="15"/>
      <c r="F211" s="67"/>
      <c r="G211"/>
    </row>
    <row r="212" spans="1:7" x14ac:dyDescent="0.25">
      <c r="A212"/>
      <c r="B212"/>
      <c r="C212" s="15"/>
      <c r="D212" s="15"/>
      <c r="E212" s="15"/>
      <c r="F212" s="67"/>
      <c r="G212"/>
    </row>
    <row r="213" spans="1:7" x14ac:dyDescent="0.25">
      <c r="A213"/>
      <c r="B213"/>
      <c r="C213" s="15"/>
      <c r="D213" s="15"/>
      <c r="E213" s="15"/>
      <c r="F213" s="67"/>
      <c r="G213"/>
    </row>
    <row r="214" spans="1:7" x14ac:dyDescent="0.25">
      <c r="A214"/>
      <c r="B214"/>
      <c r="C214" s="15"/>
      <c r="D214" s="15"/>
      <c r="E214" s="15"/>
      <c r="F214" s="67"/>
      <c r="G214"/>
    </row>
    <row r="215" spans="1:7" x14ac:dyDescent="0.25">
      <c r="A215"/>
      <c r="B215"/>
      <c r="C215" s="15"/>
      <c r="D215" s="15"/>
      <c r="E215" s="15"/>
      <c r="F215" s="67"/>
      <c r="G215"/>
    </row>
    <row r="216" spans="1:7" x14ac:dyDescent="0.25">
      <c r="A216"/>
      <c r="B216"/>
      <c r="C216" s="15"/>
      <c r="D216" s="15"/>
      <c r="E216" s="15"/>
      <c r="F216" s="67"/>
      <c r="G216"/>
    </row>
    <row r="217" spans="1:7" x14ac:dyDescent="0.25">
      <c r="A217"/>
      <c r="B217"/>
      <c r="C217" s="15"/>
      <c r="D217" s="15"/>
      <c r="E217" s="15"/>
      <c r="F217" s="67"/>
      <c r="G217"/>
    </row>
    <row r="218" spans="1:7" x14ac:dyDescent="0.25">
      <c r="A218"/>
      <c r="B218"/>
      <c r="C218" s="15"/>
      <c r="D218" s="15"/>
      <c r="E218" s="15"/>
      <c r="F218" s="67"/>
      <c r="G218"/>
    </row>
    <row r="219" spans="1:7" x14ac:dyDescent="0.25">
      <c r="A219"/>
      <c r="B219"/>
      <c r="C219" s="15"/>
      <c r="D219" s="15"/>
      <c r="E219" s="15"/>
      <c r="F219" s="67"/>
      <c r="G219"/>
    </row>
    <row r="220" spans="1:7" x14ac:dyDescent="0.25">
      <c r="A220"/>
      <c r="B220"/>
      <c r="C220" s="15"/>
      <c r="D220" s="15"/>
      <c r="E220" s="15"/>
      <c r="F220" s="67"/>
      <c r="G220"/>
    </row>
    <row r="221" spans="1:7" x14ac:dyDescent="0.25">
      <c r="A221"/>
      <c r="B221"/>
      <c r="C221" s="15"/>
      <c r="D221" s="15"/>
      <c r="E221" s="15"/>
      <c r="F221" s="67"/>
      <c r="G221"/>
    </row>
    <row r="222" spans="1:7" x14ac:dyDescent="0.25">
      <c r="A222"/>
      <c r="B222"/>
      <c r="C222" s="15"/>
      <c r="D222" s="15"/>
      <c r="E222" s="15"/>
      <c r="F222" s="67"/>
      <c r="G222"/>
    </row>
    <row r="223" spans="1:7" x14ac:dyDescent="0.25">
      <c r="A223"/>
      <c r="B223"/>
      <c r="C223" s="15"/>
      <c r="D223" s="15"/>
      <c r="E223" s="15"/>
      <c r="F223" s="67"/>
      <c r="G223"/>
    </row>
    <row r="224" spans="1:7" x14ac:dyDescent="0.25">
      <c r="A224"/>
      <c r="B224"/>
      <c r="C224" s="15"/>
      <c r="D224" s="15"/>
      <c r="E224" s="15"/>
      <c r="F224" s="67"/>
      <c r="G224"/>
    </row>
    <row r="225" spans="1:7" x14ac:dyDescent="0.25">
      <c r="A225"/>
      <c r="B225"/>
      <c r="C225" s="15"/>
      <c r="D225" s="15"/>
      <c r="E225" s="15"/>
      <c r="F225" s="67"/>
      <c r="G225"/>
    </row>
    <row r="226" spans="1:7" x14ac:dyDescent="0.25">
      <c r="A226"/>
      <c r="B226"/>
      <c r="C226" s="15"/>
      <c r="D226" s="15"/>
      <c r="E226" s="15"/>
      <c r="F226" s="67"/>
      <c r="G226"/>
    </row>
    <row r="227" spans="1:7" x14ac:dyDescent="0.25">
      <c r="A227"/>
      <c r="B227"/>
      <c r="C227" s="15"/>
      <c r="D227" s="15"/>
      <c r="E227" s="15"/>
      <c r="F227" s="67"/>
      <c r="G227"/>
    </row>
    <row r="228" spans="1:7" x14ac:dyDescent="0.25">
      <c r="A228"/>
      <c r="B228"/>
      <c r="C228" s="15"/>
      <c r="D228" s="15"/>
      <c r="E228" s="15"/>
      <c r="F228" s="67"/>
      <c r="G228"/>
    </row>
    <row r="229" spans="1:7" x14ac:dyDescent="0.25">
      <c r="A229"/>
      <c r="B229"/>
      <c r="C229" s="15"/>
      <c r="D229" s="15"/>
      <c r="E229" s="15"/>
      <c r="F229" s="67"/>
      <c r="G229"/>
    </row>
    <row r="230" spans="1:7" x14ac:dyDescent="0.25">
      <c r="A230"/>
      <c r="B230"/>
      <c r="C230" s="15"/>
      <c r="D230" s="15"/>
      <c r="E230" s="15"/>
      <c r="F230" s="67"/>
      <c r="G230"/>
    </row>
    <row r="231" spans="1:7" x14ac:dyDescent="0.25">
      <c r="A231"/>
      <c r="B231"/>
      <c r="C231" s="15"/>
      <c r="D231" s="15"/>
      <c r="E231" s="15"/>
      <c r="F231" s="67"/>
      <c r="G231"/>
    </row>
    <row r="232" spans="1:7" x14ac:dyDescent="0.25">
      <c r="A232"/>
      <c r="B232"/>
      <c r="C232" s="15"/>
      <c r="D232" s="15"/>
      <c r="E232" s="15"/>
      <c r="F232" s="67"/>
      <c r="G232"/>
    </row>
    <row r="233" spans="1:7" x14ac:dyDescent="0.25">
      <c r="A233"/>
      <c r="B233"/>
      <c r="C233" s="15"/>
      <c r="D233" s="15"/>
      <c r="E233" s="15"/>
      <c r="F233" s="67"/>
      <c r="G233"/>
    </row>
    <row r="234" spans="1:7" x14ac:dyDescent="0.25">
      <c r="A234"/>
      <c r="B234"/>
      <c r="C234" s="15"/>
      <c r="D234" s="15"/>
      <c r="E234" s="15"/>
      <c r="F234" s="67"/>
      <c r="G234"/>
    </row>
    <row r="235" spans="1:7" x14ac:dyDescent="0.25">
      <c r="A235"/>
      <c r="B235"/>
      <c r="C235" s="15"/>
      <c r="D235" s="15"/>
      <c r="E235" s="15"/>
      <c r="F235" s="67"/>
      <c r="G235"/>
    </row>
    <row r="236" spans="1:7" x14ac:dyDescent="0.25">
      <c r="A236"/>
      <c r="B236"/>
      <c r="C236" s="15"/>
      <c r="D236" s="15"/>
      <c r="E236" s="15"/>
      <c r="F236" s="67"/>
      <c r="G236"/>
    </row>
    <row r="237" spans="1:7" x14ac:dyDescent="0.25">
      <c r="A237"/>
      <c r="B237"/>
      <c r="C237" s="15"/>
      <c r="D237" s="15"/>
      <c r="E237" s="15"/>
      <c r="F237" s="67"/>
      <c r="G237"/>
    </row>
    <row r="238" spans="1:7" x14ac:dyDescent="0.25">
      <c r="A238"/>
      <c r="B238"/>
      <c r="C238" s="15"/>
      <c r="D238" s="15"/>
      <c r="E238" s="15"/>
      <c r="F238" s="67"/>
      <c r="G238"/>
    </row>
    <row r="239" spans="1:7" x14ac:dyDescent="0.25">
      <c r="A239"/>
      <c r="B239"/>
      <c r="C239" s="15"/>
      <c r="D239" s="15"/>
      <c r="E239" s="15"/>
      <c r="F239" s="67"/>
      <c r="G239"/>
    </row>
    <row r="240" spans="1:7" x14ac:dyDescent="0.25">
      <c r="A240"/>
      <c r="B240"/>
      <c r="C240" s="15"/>
      <c r="D240" s="15"/>
      <c r="E240" s="15"/>
      <c r="F240" s="67"/>
      <c r="G240"/>
    </row>
    <row r="241" spans="1:7" x14ac:dyDescent="0.25">
      <c r="A241"/>
      <c r="B241"/>
      <c r="C241" s="15"/>
      <c r="D241" s="15"/>
      <c r="E241" s="15"/>
      <c r="F241" s="67"/>
      <c r="G241"/>
    </row>
    <row r="242" spans="1:7" x14ac:dyDescent="0.25">
      <c r="A242"/>
      <c r="B242"/>
      <c r="C242" s="15"/>
      <c r="D242" s="15"/>
      <c r="E242" s="15"/>
      <c r="F242" s="67"/>
      <c r="G242"/>
    </row>
    <row r="243" spans="1:7" x14ac:dyDescent="0.25">
      <c r="A243"/>
      <c r="B243"/>
      <c r="C243" s="15"/>
      <c r="D243" s="15"/>
      <c r="E243" s="15"/>
      <c r="F243" s="67"/>
      <c r="G243"/>
    </row>
    <row r="244" spans="1:7" x14ac:dyDescent="0.25">
      <c r="A244"/>
      <c r="B244"/>
      <c r="C244" s="15"/>
      <c r="D244" s="15"/>
      <c r="E244" s="15"/>
      <c r="F244" s="67"/>
      <c r="G244"/>
    </row>
    <row r="245" spans="1:7" x14ac:dyDescent="0.25">
      <c r="A245"/>
      <c r="B245"/>
      <c r="C245" s="15"/>
      <c r="D245" s="15"/>
      <c r="E245" s="15"/>
      <c r="F245" s="67"/>
      <c r="G245"/>
    </row>
    <row r="246" spans="1:7" x14ac:dyDescent="0.25">
      <c r="A246"/>
      <c r="B246"/>
      <c r="C246" s="15"/>
      <c r="D246" s="15"/>
      <c r="E246" s="15"/>
      <c r="F246" s="67"/>
      <c r="G246"/>
    </row>
    <row r="247" spans="1:7" x14ac:dyDescent="0.25">
      <c r="A247"/>
      <c r="B247"/>
      <c r="C247" s="15"/>
      <c r="D247" s="15"/>
      <c r="E247" s="15"/>
      <c r="F247" s="67"/>
      <c r="G247"/>
    </row>
    <row r="248" spans="1:7" x14ac:dyDescent="0.25">
      <c r="A248"/>
      <c r="B248"/>
      <c r="C248" s="15"/>
      <c r="D248" s="15"/>
      <c r="E248" s="15"/>
      <c r="F248" s="67"/>
      <c r="G248"/>
    </row>
    <row r="249" spans="1:7" x14ac:dyDescent="0.25">
      <c r="A249"/>
      <c r="B249"/>
      <c r="C249" s="15"/>
      <c r="D249" s="15"/>
      <c r="E249" s="15"/>
      <c r="F249" s="67"/>
      <c r="G249"/>
    </row>
    <row r="250" spans="1:7" x14ac:dyDescent="0.25">
      <c r="A250"/>
      <c r="B250"/>
      <c r="C250" s="15"/>
      <c r="D250" s="15"/>
      <c r="E250" s="15"/>
      <c r="F250" s="67"/>
      <c r="G250"/>
    </row>
    <row r="251" spans="1:7" x14ac:dyDescent="0.25">
      <c r="A251"/>
      <c r="B251"/>
      <c r="C251" s="15"/>
      <c r="D251" s="15"/>
      <c r="E251" s="15"/>
      <c r="F251" s="67"/>
      <c r="G251"/>
    </row>
    <row r="252" spans="1:7" x14ac:dyDescent="0.25">
      <c r="A252"/>
      <c r="B252"/>
      <c r="C252" s="15"/>
      <c r="D252" s="15"/>
      <c r="E252" s="15"/>
      <c r="F252" s="67"/>
      <c r="G252"/>
    </row>
    <row r="253" spans="1:7" x14ac:dyDescent="0.25">
      <c r="A253"/>
      <c r="B253"/>
      <c r="C253" s="15"/>
      <c r="D253" s="15"/>
      <c r="E253" s="15"/>
      <c r="F253" s="67"/>
      <c r="G253"/>
    </row>
    <row r="254" spans="1:7" x14ac:dyDescent="0.25">
      <c r="A254"/>
      <c r="B254"/>
      <c r="C254" s="15"/>
      <c r="D254" s="15"/>
      <c r="E254" s="15"/>
      <c r="F254" s="67"/>
      <c r="G254"/>
    </row>
    <row r="255" spans="1:7" x14ac:dyDescent="0.25">
      <c r="A255"/>
      <c r="B255"/>
      <c r="C255" s="15"/>
      <c r="D255" s="15"/>
      <c r="E255" s="15"/>
      <c r="F255" s="67"/>
      <c r="G255"/>
    </row>
    <row r="256" spans="1:7" x14ac:dyDescent="0.25">
      <c r="A256"/>
      <c r="B256"/>
      <c r="C256" s="15"/>
      <c r="D256" s="15"/>
      <c r="E256" s="15"/>
      <c r="F256" s="67"/>
      <c r="G256"/>
    </row>
    <row r="257" spans="1:7" x14ac:dyDescent="0.25">
      <c r="A257"/>
      <c r="B257"/>
      <c r="C257" s="15"/>
      <c r="D257" s="15"/>
      <c r="E257" s="15"/>
      <c r="F257" s="67"/>
      <c r="G257"/>
    </row>
    <row r="258" spans="1:7" x14ac:dyDescent="0.25">
      <c r="A258"/>
      <c r="B258"/>
      <c r="C258" s="15"/>
      <c r="D258" s="15"/>
      <c r="E258" s="15"/>
      <c r="F258" s="67"/>
      <c r="G258"/>
    </row>
    <row r="259" spans="1:7" x14ac:dyDescent="0.25">
      <c r="A259"/>
      <c r="B259"/>
      <c r="C259" s="15"/>
      <c r="D259" s="15"/>
      <c r="E259" s="15"/>
      <c r="F259" s="67"/>
      <c r="G259"/>
    </row>
    <row r="260" spans="1:7" x14ac:dyDescent="0.25">
      <c r="A260"/>
      <c r="B260"/>
      <c r="C260" s="15"/>
      <c r="D260" s="15"/>
      <c r="E260" s="15"/>
      <c r="F260" s="67"/>
      <c r="G260"/>
    </row>
    <row r="261" spans="1:7" x14ac:dyDescent="0.25">
      <c r="A261"/>
      <c r="B261"/>
      <c r="C261" s="15"/>
      <c r="D261" s="15"/>
      <c r="E261" s="15"/>
      <c r="F261" s="67"/>
      <c r="G261"/>
    </row>
    <row r="262" spans="1:7" x14ac:dyDescent="0.25">
      <c r="A262"/>
      <c r="B262"/>
      <c r="C262" s="15"/>
      <c r="D262" s="15"/>
      <c r="E262" s="15"/>
      <c r="F262" s="67"/>
      <c r="G262"/>
    </row>
    <row r="263" spans="1:7" x14ac:dyDescent="0.25">
      <c r="A263"/>
      <c r="B263"/>
      <c r="C263" s="15"/>
      <c r="D263" s="15"/>
      <c r="E263" s="15"/>
      <c r="F263" s="67"/>
      <c r="G263"/>
    </row>
    <row r="264" spans="1:7" x14ac:dyDescent="0.25">
      <c r="A264"/>
      <c r="B264"/>
      <c r="C264" s="15"/>
      <c r="D264" s="15"/>
      <c r="E264" s="15"/>
      <c r="F264" s="67"/>
      <c r="G264"/>
    </row>
    <row r="265" spans="1:7" x14ac:dyDescent="0.25">
      <c r="A265"/>
      <c r="B265"/>
      <c r="C265" s="15"/>
      <c r="D265" s="15"/>
      <c r="E265" s="15"/>
      <c r="F265" s="67"/>
      <c r="G265"/>
    </row>
    <row r="266" spans="1:7" x14ac:dyDescent="0.25">
      <c r="A266"/>
      <c r="B266"/>
      <c r="C266" s="15"/>
      <c r="D266" s="15"/>
      <c r="E266" s="15"/>
      <c r="F266" s="67"/>
      <c r="G266"/>
    </row>
    <row r="267" spans="1:7" x14ac:dyDescent="0.25">
      <c r="A267"/>
      <c r="B267"/>
      <c r="C267" s="15"/>
      <c r="D267" s="15"/>
      <c r="E267" s="15"/>
      <c r="F267" s="67"/>
      <c r="G267"/>
    </row>
    <row r="268" spans="1:7" x14ac:dyDescent="0.25">
      <c r="A268"/>
      <c r="B268"/>
      <c r="C268" s="15"/>
      <c r="D268" s="15"/>
      <c r="E268" s="15"/>
      <c r="F268" s="67"/>
      <c r="G268"/>
    </row>
    <row r="269" spans="1:7" x14ac:dyDescent="0.25">
      <c r="A269"/>
      <c r="B269"/>
      <c r="C269" s="15"/>
      <c r="D269" s="15"/>
      <c r="E269" s="15"/>
      <c r="F269" s="67"/>
      <c r="G269"/>
    </row>
    <row r="270" spans="1:7" x14ac:dyDescent="0.25">
      <c r="A270"/>
      <c r="B270"/>
      <c r="C270" s="15"/>
      <c r="D270" s="15"/>
      <c r="E270" s="15"/>
      <c r="F270" s="67"/>
      <c r="G270"/>
    </row>
    <row r="271" spans="1:7" x14ac:dyDescent="0.25">
      <c r="A271"/>
      <c r="B271"/>
      <c r="C271" s="15"/>
      <c r="D271" s="15"/>
      <c r="E271" s="15"/>
      <c r="F271" s="67"/>
      <c r="G271"/>
    </row>
    <row r="272" spans="1:7" x14ac:dyDescent="0.25">
      <c r="A272"/>
      <c r="B272"/>
      <c r="C272" s="15"/>
      <c r="D272" s="15"/>
      <c r="E272" s="15"/>
      <c r="F272" s="67"/>
      <c r="G272"/>
    </row>
    <row r="273" spans="1:7" x14ac:dyDescent="0.25">
      <c r="A273"/>
      <c r="B273"/>
      <c r="C273" s="15"/>
      <c r="D273" s="15"/>
      <c r="E273" s="15"/>
      <c r="F273" s="67"/>
      <c r="G273"/>
    </row>
    <row r="274" spans="1:7" x14ac:dyDescent="0.25">
      <c r="A274"/>
      <c r="B274"/>
      <c r="C274" s="15"/>
      <c r="D274" s="15"/>
      <c r="E274" s="15"/>
      <c r="F274" s="67"/>
      <c r="G274"/>
    </row>
    <row r="275" spans="1:7" x14ac:dyDescent="0.25">
      <c r="A275"/>
      <c r="B275"/>
      <c r="C275" s="15"/>
      <c r="D275" s="15"/>
      <c r="E275" s="15"/>
      <c r="F275" s="67"/>
      <c r="G275"/>
    </row>
    <row r="276" spans="1:7" x14ac:dyDescent="0.25">
      <c r="A276"/>
      <c r="B276"/>
      <c r="C276" s="15"/>
      <c r="D276" s="15"/>
      <c r="E276" s="15"/>
      <c r="F276" s="67"/>
      <c r="G276"/>
    </row>
    <row r="277" spans="1:7" x14ac:dyDescent="0.25">
      <c r="A277"/>
      <c r="B277"/>
      <c r="C277" s="15"/>
      <c r="D277" s="15"/>
      <c r="E277" s="15"/>
      <c r="F277" s="67"/>
      <c r="G277"/>
    </row>
    <row r="278" spans="1:7" x14ac:dyDescent="0.25">
      <c r="A278"/>
      <c r="B278"/>
      <c r="C278" s="15"/>
      <c r="D278" s="15"/>
      <c r="E278" s="15"/>
      <c r="F278" s="67"/>
      <c r="G278"/>
    </row>
    <row r="279" spans="1:7" x14ac:dyDescent="0.25">
      <c r="A279"/>
      <c r="B279"/>
      <c r="C279" s="15"/>
      <c r="D279" s="15"/>
      <c r="E279" s="15"/>
      <c r="F279" s="67"/>
      <c r="G279"/>
    </row>
    <row r="280" spans="1:7" x14ac:dyDescent="0.25">
      <c r="A280"/>
      <c r="B280"/>
      <c r="C280" s="15"/>
      <c r="D280" s="15"/>
      <c r="E280" s="15"/>
      <c r="F280" s="67"/>
      <c r="G280"/>
    </row>
    <row r="281" spans="1:7" x14ac:dyDescent="0.25">
      <c r="A281"/>
      <c r="B281"/>
      <c r="C281" s="15"/>
      <c r="D281" s="15"/>
      <c r="E281" s="15"/>
      <c r="F281" s="67"/>
      <c r="G281"/>
    </row>
    <row r="282" spans="1:7" x14ac:dyDescent="0.25">
      <c r="A282"/>
      <c r="B282"/>
      <c r="C282" s="15"/>
      <c r="D282" s="15"/>
      <c r="E282" s="15"/>
      <c r="F282" s="67"/>
      <c r="G282"/>
    </row>
    <row r="283" spans="1:7" x14ac:dyDescent="0.25">
      <c r="A283"/>
      <c r="B283"/>
      <c r="C283" s="15"/>
      <c r="D283" s="15"/>
      <c r="E283" s="15"/>
      <c r="F283" s="67"/>
      <c r="G283"/>
    </row>
    <row r="284" spans="1:7" x14ac:dyDescent="0.25">
      <c r="A284"/>
      <c r="B284"/>
      <c r="C284" s="15"/>
      <c r="D284" s="15"/>
      <c r="E284" s="15"/>
      <c r="F284" s="67"/>
      <c r="G284"/>
    </row>
    <row r="285" spans="1:7" x14ac:dyDescent="0.25">
      <c r="A285"/>
      <c r="B285"/>
      <c r="C285" s="15"/>
      <c r="D285" s="15"/>
      <c r="E285" s="15"/>
      <c r="F285" s="67"/>
      <c r="G285"/>
    </row>
    <row r="286" spans="1:7" x14ac:dyDescent="0.25">
      <c r="A286"/>
      <c r="B286"/>
      <c r="C286" s="15"/>
      <c r="D286" s="15"/>
      <c r="E286" s="15"/>
      <c r="F286" s="67"/>
      <c r="G286"/>
    </row>
    <row r="287" spans="1:7" x14ac:dyDescent="0.25">
      <c r="A287"/>
      <c r="B287"/>
      <c r="C287" s="15"/>
      <c r="D287" s="15"/>
      <c r="E287" s="15"/>
      <c r="F287" s="67"/>
      <c r="G287"/>
    </row>
    <row r="288" spans="1:7" x14ac:dyDescent="0.25">
      <c r="A288"/>
      <c r="B288"/>
      <c r="C288" s="15"/>
      <c r="D288" s="15"/>
      <c r="E288" s="15"/>
      <c r="F288" s="67"/>
      <c r="G288"/>
    </row>
    <row r="289" spans="1:7" x14ac:dyDescent="0.25">
      <c r="A289"/>
      <c r="B289"/>
      <c r="C289" s="15"/>
      <c r="D289" s="15"/>
      <c r="E289" s="15"/>
      <c r="F289" s="67"/>
      <c r="G289"/>
    </row>
    <row r="290" spans="1:7" x14ac:dyDescent="0.25">
      <c r="A290"/>
      <c r="B290"/>
      <c r="C290" s="15"/>
      <c r="D290" s="15"/>
      <c r="E290" s="15"/>
      <c r="F290" s="67"/>
      <c r="G290"/>
    </row>
    <row r="291" spans="1:7" x14ac:dyDescent="0.25">
      <c r="A291"/>
      <c r="B291"/>
      <c r="C291" s="15"/>
      <c r="D291" s="15"/>
      <c r="E291" s="15"/>
      <c r="F291" s="67"/>
      <c r="G291"/>
    </row>
    <row r="292" spans="1:7" x14ac:dyDescent="0.25">
      <c r="A292"/>
      <c r="B292"/>
      <c r="C292" s="15"/>
      <c r="D292" s="15"/>
      <c r="E292" s="15"/>
      <c r="F292" s="67"/>
      <c r="G292"/>
    </row>
    <row r="293" spans="1:7" x14ac:dyDescent="0.25">
      <c r="A293"/>
      <c r="B293"/>
      <c r="C293" s="15"/>
      <c r="D293" s="15"/>
      <c r="E293" s="15"/>
      <c r="F293" s="67"/>
      <c r="G293"/>
    </row>
    <row r="294" spans="1:7" x14ac:dyDescent="0.25">
      <c r="A294"/>
      <c r="B294"/>
      <c r="C294" s="15"/>
      <c r="D294" s="15"/>
      <c r="E294" s="15"/>
      <c r="F294" s="67"/>
      <c r="G294"/>
    </row>
    <row r="295" spans="1:7" x14ac:dyDescent="0.25">
      <c r="A295"/>
      <c r="B295"/>
      <c r="C295" s="15"/>
      <c r="D295" s="15"/>
      <c r="E295" s="15"/>
      <c r="F295" s="67"/>
      <c r="G295"/>
    </row>
    <row r="296" spans="1:7" x14ac:dyDescent="0.25">
      <c r="A296"/>
      <c r="B296"/>
      <c r="C296" s="15"/>
      <c r="D296" s="15"/>
      <c r="E296" s="15"/>
      <c r="F296" s="67"/>
      <c r="G296"/>
    </row>
    <row r="297" spans="1:7" x14ac:dyDescent="0.25">
      <c r="A297"/>
      <c r="B297"/>
      <c r="C297" s="15"/>
      <c r="D297" s="15"/>
      <c r="E297" s="15"/>
      <c r="F297" s="67"/>
      <c r="G297"/>
    </row>
    <row r="298" spans="1:7" x14ac:dyDescent="0.25">
      <c r="A298"/>
      <c r="B298"/>
      <c r="C298" s="15"/>
      <c r="D298" s="15"/>
      <c r="E298" s="15"/>
      <c r="F298" s="67"/>
      <c r="G298"/>
    </row>
    <row r="299" spans="1:7" x14ac:dyDescent="0.25">
      <c r="A299"/>
      <c r="B299"/>
      <c r="C299" s="15"/>
      <c r="D299" s="15"/>
      <c r="E299" s="15"/>
      <c r="F299" s="67"/>
      <c r="G299"/>
    </row>
    <row r="300" spans="1:7" x14ac:dyDescent="0.25">
      <c r="A300"/>
      <c r="B300"/>
      <c r="C300" s="15"/>
      <c r="D300" s="15"/>
      <c r="E300" s="15"/>
      <c r="F300" s="67"/>
      <c r="G300"/>
    </row>
    <row r="301" spans="1:7" x14ac:dyDescent="0.25">
      <c r="A301"/>
      <c r="B301"/>
      <c r="C301" s="15"/>
      <c r="D301" s="15"/>
      <c r="E301" s="15"/>
      <c r="F301" s="67"/>
      <c r="G301"/>
    </row>
    <row r="302" spans="1:7" x14ac:dyDescent="0.25">
      <c r="A302"/>
      <c r="B302"/>
      <c r="C302" s="15"/>
      <c r="D302" s="15"/>
      <c r="E302" s="15"/>
      <c r="F302" s="67"/>
      <c r="G302"/>
    </row>
    <row r="303" spans="1:7" x14ac:dyDescent="0.25">
      <c r="A303"/>
      <c r="B303"/>
      <c r="C303" s="15"/>
      <c r="D303" s="15"/>
      <c r="E303" s="15"/>
      <c r="F303" s="67"/>
      <c r="G303"/>
    </row>
    <row r="304" spans="1:7" x14ac:dyDescent="0.25">
      <c r="A304"/>
      <c r="B304"/>
      <c r="C304" s="15"/>
      <c r="D304" s="15"/>
      <c r="E304" s="15"/>
      <c r="F304" s="67"/>
      <c r="G304"/>
    </row>
    <row r="305" spans="1:7" x14ac:dyDescent="0.25">
      <c r="A305"/>
      <c r="B305"/>
      <c r="C305" s="15"/>
      <c r="D305" s="15"/>
      <c r="E305" s="15"/>
      <c r="F305" s="67"/>
      <c r="G305"/>
    </row>
    <row r="306" spans="1:7" x14ac:dyDescent="0.25">
      <c r="A306"/>
      <c r="B306"/>
      <c r="C306" s="15"/>
      <c r="D306" s="15"/>
      <c r="E306" s="15"/>
      <c r="F306" s="67"/>
      <c r="G306"/>
    </row>
    <row r="307" spans="1:7" x14ac:dyDescent="0.25">
      <c r="A307"/>
      <c r="B307"/>
      <c r="C307" s="15"/>
      <c r="D307" s="15"/>
      <c r="E307" s="15"/>
      <c r="F307" s="67"/>
      <c r="G307"/>
    </row>
    <row r="308" spans="1:7" x14ac:dyDescent="0.25">
      <c r="A308"/>
      <c r="B308"/>
      <c r="C308" s="15"/>
      <c r="D308" s="15"/>
      <c r="E308" s="15"/>
      <c r="F308" s="67"/>
      <c r="G308"/>
    </row>
    <row r="309" spans="1:7" x14ac:dyDescent="0.25">
      <c r="A309"/>
      <c r="B309"/>
      <c r="C309" s="15"/>
      <c r="D309" s="15"/>
      <c r="E309" s="15"/>
      <c r="F309" s="67"/>
      <c r="G309"/>
    </row>
    <row r="310" spans="1:7" x14ac:dyDescent="0.25">
      <c r="A310"/>
      <c r="B310"/>
      <c r="C310" s="15"/>
      <c r="D310" s="15"/>
      <c r="E310" s="15"/>
      <c r="F310" s="67"/>
      <c r="G310"/>
    </row>
    <row r="311" spans="1:7" x14ac:dyDescent="0.25">
      <c r="A311"/>
      <c r="B311"/>
      <c r="C311" s="15"/>
      <c r="D311" s="15"/>
      <c r="E311" s="15"/>
      <c r="F311" s="67"/>
      <c r="G311"/>
    </row>
    <row r="312" spans="1:7" x14ac:dyDescent="0.25">
      <c r="A312"/>
      <c r="B312"/>
      <c r="C312" s="15"/>
      <c r="D312" s="15"/>
      <c r="E312" s="15"/>
      <c r="F312" s="67"/>
      <c r="G312"/>
    </row>
    <row r="313" spans="1:7" x14ac:dyDescent="0.25">
      <c r="A313"/>
      <c r="B313"/>
      <c r="C313" s="15"/>
      <c r="D313" s="15"/>
      <c r="E313" s="15"/>
      <c r="F313" s="67"/>
      <c r="G313"/>
    </row>
    <row r="314" spans="1:7" x14ac:dyDescent="0.25">
      <c r="A314"/>
      <c r="B314"/>
      <c r="C314" s="15"/>
      <c r="D314" s="15"/>
      <c r="E314" s="15"/>
      <c r="F314" s="67"/>
      <c r="G314"/>
    </row>
    <row r="315" spans="1:7" x14ac:dyDescent="0.25">
      <c r="A315"/>
      <c r="B315"/>
      <c r="C315" s="15"/>
      <c r="D315" s="15"/>
      <c r="E315" s="15"/>
      <c r="F315" s="67"/>
      <c r="G315"/>
    </row>
    <row r="316" spans="1:7" x14ac:dyDescent="0.25">
      <c r="A316"/>
      <c r="B316"/>
      <c r="C316" s="15"/>
      <c r="D316" s="15"/>
      <c r="E316" s="15"/>
      <c r="F316" s="67"/>
      <c r="G316"/>
    </row>
    <row r="317" spans="1:7" x14ac:dyDescent="0.25">
      <c r="A317"/>
      <c r="B317"/>
      <c r="C317" s="15"/>
      <c r="D317" s="15"/>
      <c r="E317" s="15"/>
      <c r="F317" s="67"/>
      <c r="G317"/>
    </row>
    <row r="318" spans="1:7" x14ac:dyDescent="0.25">
      <c r="A318"/>
      <c r="B318"/>
      <c r="C318" s="15"/>
      <c r="D318" s="15"/>
      <c r="E318" s="15"/>
      <c r="F318" s="67"/>
      <c r="G318"/>
    </row>
    <row r="319" spans="1:7" x14ac:dyDescent="0.25">
      <c r="A319"/>
      <c r="B319"/>
      <c r="C319" s="15"/>
      <c r="D319" s="15"/>
      <c r="E319" s="15"/>
      <c r="F319" s="67"/>
      <c r="G319"/>
    </row>
    <row r="320" spans="1:7" x14ac:dyDescent="0.25">
      <c r="A320"/>
      <c r="B320"/>
      <c r="C320" s="15"/>
      <c r="D320" s="15"/>
      <c r="E320" s="15"/>
      <c r="F320" s="67"/>
      <c r="G320"/>
    </row>
    <row r="321" spans="1:7" x14ac:dyDescent="0.25">
      <c r="A321"/>
      <c r="B321"/>
      <c r="C321" s="15"/>
      <c r="D321" s="15"/>
      <c r="E321" s="15"/>
      <c r="F321" s="67"/>
      <c r="G321"/>
    </row>
    <row r="322" spans="1:7" x14ac:dyDescent="0.25">
      <c r="A322"/>
      <c r="B322"/>
      <c r="C322" s="15"/>
      <c r="D322" s="15"/>
      <c r="E322" s="15"/>
      <c r="F322" s="67"/>
      <c r="G322"/>
    </row>
    <row r="323" spans="1:7" x14ac:dyDescent="0.25">
      <c r="A323"/>
      <c r="B323"/>
      <c r="C323" s="15"/>
      <c r="D323" s="15"/>
      <c r="E323" s="15"/>
      <c r="F323" s="67"/>
      <c r="G323"/>
    </row>
    <row r="324" spans="1:7" x14ac:dyDescent="0.25">
      <c r="A324"/>
      <c r="B324"/>
      <c r="C324" s="15"/>
      <c r="D324" s="15"/>
      <c r="E324" s="15"/>
      <c r="F324" s="67"/>
      <c r="G324"/>
    </row>
    <row r="325" spans="1:7" x14ac:dyDescent="0.25">
      <c r="A325"/>
      <c r="B325"/>
      <c r="C325" s="15"/>
      <c r="D325" s="15"/>
      <c r="E325" s="15"/>
      <c r="F325" s="67"/>
      <c r="G325"/>
    </row>
    <row r="326" spans="1:7" x14ac:dyDescent="0.25">
      <c r="A326"/>
      <c r="B326"/>
      <c r="C326" s="15"/>
      <c r="D326" s="15"/>
      <c r="E326" s="15"/>
      <c r="F326" s="67"/>
      <c r="G326"/>
    </row>
    <row r="327" spans="1:7" x14ac:dyDescent="0.25">
      <c r="A327"/>
      <c r="B327"/>
      <c r="C327" s="15"/>
      <c r="D327" s="15"/>
      <c r="E327" s="15"/>
      <c r="F327" s="67"/>
      <c r="G327"/>
    </row>
    <row r="328" spans="1:7" x14ac:dyDescent="0.25">
      <c r="A328"/>
      <c r="B328"/>
      <c r="C328" s="15"/>
      <c r="D328" s="15"/>
      <c r="E328" s="15"/>
      <c r="F328" s="67"/>
      <c r="G328"/>
    </row>
    <row r="329" spans="1:7" x14ac:dyDescent="0.25">
      <c r="A329"/>
      <c r="B329"/>
      <c r="C329" s="15"/>
      <c r="D329" s="15"/>
      <c r="E329" s="15"/>
      <c r="F329" s="67"/>
      <c r="G329"/>
    </row>
    <row r="330" spans="1:7" x14ac:dyDescent="0.25">
      <c r="A330"/>
      <c r="B330"/>
      <c r="C330" s="15"/>
      <c r="D330" s="15"/>
      <c r="E330" s="15"/>
      <c r="F330" s="67"/>
      <c r="G330"/>
    </row>
    <row r="331" spans="1:7" x14ac:dyDescent="0.25">
      <c r="A331"/>
      <c r="B331"/>
      <c r="C331" s="15"/>
      <c r="D331" s="15"/>
      <c r="E331" s="15"/>
      <c r="F331" s="67"/>
      <c r="G331"/>
    </row>
    <row r="332" spans="1:7" x14ac:dyDescent="0.25">
      <c r="A332"/>
      <c r="B332"/>
      <c r="C332" s="15"/>
      <c r="D332" s="15"/>
      <c r="E332" s="15"/>
      <c r="F332" s="67"/>
      <c r="G332"/>
    </row>
    <row r="333" spans="1:7" x14ac:dyDescent="0.25">
      <c r="A333"/>
      <c r="B333"/>
      <c r="C333" s="15"/>
      <c r="D333" s="15"/>
      <c r="E333" s="15"/>
      <c r="F333" s="67"/>
      <c r="G333"/>
    </row>
    <row r="334" spans="1:7" x14ac:dyDescent="0.25">
      <c r="A334"/>
      <c r="B334"/>
      <c r="C334" s="15"/>
      <c r="D334" s="15"/>
      <c r="E334" s="15"/>
      <c r="F334" s="67"/>
      <c r="G334"/>
    </row>
    <row r="335" spans="1:7" x14ac:dyDescent="0.25">
      <c r="A335"/>
      <c r="B335"/>
      <c r="C335" s="15"/>
      <c r="D335" s="15"/>
      <c r="E335" s="15"/>
      <c r="F335" s="67"/>
      <c r="G335"/>
    </row>
    <row r="336" spans="1:7" x14ac:dyDescent="0.25">
      <c r="A336"/>
      <c r="B336"/>
      <c r="C336" s="15"/>
      <c r="D336" s="15"/>
      <c r="E336" s="15"/>
      <c r="F336" s="67"/>
      <c r="G336"/>
    </row>
    <row r="337" spans="1:7" x14ac:dyDescent="0.25">
      <c r="A337"/>
      <c r="B337"/>
      <c r="C337" s="15"/>
      <c r="D337" s="15"/>
      <c r="E337" s="15"/>
      <c r="F337" s="67"/>
      <c r="G337"/>
    </row>
    <row r="338" spans="1:7" x14ac:dyDescent="0.25">
      <c r="A338"/>
      <c r="B338"/>
      <c r="C338" s="15"/>
      <c r="D338" s="15"/>
      <c r="E338" s="15"/>
      <c r="F338" s="67"/>
      <c r="G338"/>
    </row>
    <row r="339" spans="1:7" x14ac:dyDescent="0.25">
      <c r="A339"/>
      <c r="B339"/>
      <c r="C339" s="15"/>
      <c r="D339" s="15"/>
      <c r="E339" s="15"/>
      <c r="F339" s="67"/>
      <c r="G339"/>
    </row>
    <row r="340" spans="1:7" x14ac:dyDescent="0.25">
      <c r="A340"/>
      <c r="B340"/>
      <c r="C340" s="15"/>
      <c r="D340" s="15"/>
      <c r="E340" s="15"/>
      <c r="F340" s="67"/>
      <c r="G340"/>
    </row>
    <row r="341" spans="1:7" x14ac:dyDescent="0.25">
      <c r="A341"/>
      <c r="B341"/>
      <c r="C341" s="15"/>
      <c r="D341" s="15"/>
      <c r="E341" s="15"/>
      <c r="F341" s="67"/>
      <c r="G341"/>
    </row>
    <row r="342" spans="1:7" x14ac:dyDescent="0.25">
      <c r="A342"/>
      <c r="B342"/>
      <c r="C342" s="15"/>
      <c r="D342" s="15"/>
      <c r="E342" s="15"/>
      <c r="F342" s="67"/>
      <c r="G342"/>
    </row>
    <row r="343" spans="1:7" x14ac:dyDescent="0.25">
      <c r="A343"/>
      <c r="B343"/>
      <c r="C343" s="15"/>
      <c r="D343" s="15"/>
      <c r="E343" s="15"/>
      <c r="F343" s="67"/>
      <c r="G343"/>
    </row>
    <row r="344" spans="1:7" x14ac:dyDescent="0.25">
      <c r="A344"/>
      <c r="B344"/>
      <c r="C344" s="15"/>
      <c r="D344" s="15"/>
      <c r="E344" s="15"/>
      <c r="F344" s="67"/>
      <c r="G344"/>
    </row>
    <row r="345" spans="1:7" x14ac:dyDescent="0.25">
      <c r="A345"/>
      <c r="B345"/>
      <c r="C345" s="15"/>
      <c r="D345" s="15"/>
      <c r="E345" s="15"/>
      <c r="F345" s="67"/>
      <c r="G345"/>
    </row>
    <row r="346" spans="1:7" x14ac:dyDescent="0.25">
      <c r="A346"/>
      <c r="B346"/>
      <c r="C346" s="15"/>
      <c r="D346" s="15"/>
      <c r="E346" s="15"/>
      <c r="F346" s="67"/>
      <c r="G346"/>
    </row>
    <row r="347" spans="1:7" x14ac:dyDescent="0.25">
      <c r="A347"/>
      <c r="B347"/>
      <c r="C347" s="15"/>
      <c r="D347" s="15"/>
      <c r="E347" s="15"/>
      <c r="F347" s="67"/>
      <c r="G347"/>
    </row>
    <row r="348" spans="1:7" x14ac:dyDescent="0.25">
      <c r="A348"/>
      <c r="B348"/>
      <c r="C348" s="15"/>
      <c r="D348" s="15"/>
      <c r="E348" s="15"/>
      <c r="F348" s="67"/>
      <c r="G348"/>
    </row>
    <row r="349" spans="1:7" x14ac:dyDescent="0.25">
      <c r="A349"/>
      <c r="B349"/>
      <c r="C349" s="15"/>
      <c r="D349" s="15"/>
      <c r="E349" s="15"/>
      <c r="F349" s="67"/>
      <c r="G349"/>
    </row>
    <row r="350" spans="1:7" x14ac:dyDescent="0.25">
      <c r="A350"/>
      <c r="B350"/>
      <c r="C350" s="15"/>
      <c r="D350" s="15"/>
      <c r="E350" s="15"/>
      <c r="F350" s="67"/>
      <c r="G350"/>
    </row>
    <row r="351" spans="1:7" x14ac:dyDescent="0.25">
      <c r="A351"/>
      <c r="B351"/>
      <c r="C351" s="15"/>
      <c r="D351" s="15"/>
      <c r="E351" s="15"/>
      <c r="F351" s="67"/>
      <c r="G351"/>
    </row>
    <row r="352" spans="1:7" x14ac:dyDescent="0.25">
      <c r="A352"/>
      <c r="B352"/>
      <c r="C352" s="15"/>
      <c r="D352" s="15"/>
      <c r="E352" s="15"/>
      <c r="F352" s="67"/>
      <c r="G352"/>
    </row>
    <row r="353" spans="1:7" x14ac:dyDescent="0.25">
      <c r="A353"/>
      <c r="B353"/>
      <c r="C353" s="15"/>
      <c r="D353" s="15"/>
      <c r="E353" s="15"/>
      <c r="F353" s="67"/>
      <c r="G353"/>
    </row>
    <row r="354" spans="1:7" x14ac:dyDescent="0.25">
      <c r="A354"/>
      <c r="B354"/>
      <c r="C354" s="15"/>
      <c r="D354" s="15"/>
      <c r="E354" s="15"/>
      <c r="F354" s="67"/>
      <c r="G354"/>
    </row>
    <row r="355" spans="1:7" x14ac:dyDescent="0.25">
      <c r="A355"/>
      <c r="B355"/>
      <c r="C355" s="15"/>
      <c r="D355" s="15"/>
      <c r="E355" s="15"/>
      <c r="F355" s="67"/>
      <c r="G355"/>
    </row>
    <row r="356" spans="1:7" x14ac:dyDescent="0.25">
      <c r="A356"/>
      <c r="B356"/>
      <c r="C356" s="15"/>
      <c r="D356" s="15"/>
      <c r="E356" s="15"/>
      <c r="F356" s="67"/>
      <c r="G356"/>
    </row>
    <row r="357" spans="1:7" x14ac:dyDescent="0.25">
      <c r="A357"/>
      <c r="B357"/>
      <c r="C357" s="15"/>
      <c r="D357" s="15"/>
      <c r="E357" s="15"/>
      <c r="F357" s="67"/>
      <c r="G357"/>
    </row>
    <row r="358" spans="1:7" x14ac:dyDescent="0.25">
      <c r="A358"/>
      <c r="B358"/>
      <c r="C358" s="15"/>
      <c r="D358" s="15"/>
      <c r="E358" s="15"/>
      <c r="F358" s="67"/>
      <c r="G358"/>
    </row>
    <row r="359" spans="1:7" x14ac:dyDescent="0.25">
      <c r="A359"/>
      <c r="B359"/>
      <c r="C359" s="15"/>
      <c r="D359" s="15"/>
      <c r="E359" s="15"/>
      <c r="F359" s="67"/>
      <c r="G359"/>
    </row>
    <row r="360" spans="1:7" x14ac:dyDescent="0.25">
      <c r="A360"/>
      <c r="B360"/>
      <c r="C360" s="15"/>
      <c r="D360" s="15"/>
      <c r="E360" s="15"/>
      <c r="F360" s="67"/>
      <c r="G360"/>
    </row>
    <row r="361" spans="1:7" x14ac:dyDescent="0.25">
      <c r="A361"/>
      <c r="B361"/>
      <c r="C361" s="15"/>
      <c r="D361" s="15"/>
      <c r="E361" s="15"/>
      <c r="F361" s="67"/>
      <c r="G361"/>
    </row>
    <row r="362" spans="1:7" x14ac:dyDescent="0.25">
      <c r="A362"/>
      <c r="B362"/>
      <c r="C362" s="15"/>
      <c r="D362" s="15"/>
      <c r="E362" s="15"/>
      <c r="F362" s="67"/>
      <c r="G362"/>
    </row>
    <row r="363" spans="1:7" x14ac:dyDescent="0.25">
      <c r="A363"/>
      <c r="B363"/>
      <c r="C363" s="15"/>
      <c r="D363" s="15"/>
      <c r="E363" s="15"/>
      <c r="F363" s="67"/>
      <c r="G363"/>
    </row>
    <row r="364" spans="1:7" x14ac:dyDescent="0.25">
      <c r="A364"/>
      <c r="B364"/>
      <c r="C364" s="15"/>
      <c r="D364" s="15"/>
      <c r="E364" s="15"/>
      <c r="F364" s="67"/>
      <c r="G364"/>
    </row>
    <row r="365" spans="1:7" x14ac:dyDescent="0.25">
      <c r="A365"/>
      <c r="B365"/>
      <c r="C365" s="15"/>
      <c r="D365" s="15"/>
      <c r="E365" s="15"/>
      <c r="F365" s="67"/>
      <c r="G365"/>
    </row>
    <row r="366" spans="1:7" x14ac:dyDescent="0.25">
      <c r="A366"/>
      <c r="B366"/>
      <c r="C366" s="15"/>
      <c r="D366" s="15"/>
      <c r="E366" s="15"/>
      <c r="F366" s="67"/>
      <c r="G366"/>
    </row>
    <row r="367" spans="1:7" x14ac:dyDescent="0.25">
      <c r="A367"/>
      <c r="B367"/>
      <c r="C367" s="15"/>
      <c r="D367" s="15"/>
      <c r="E367" s="15"/>
      <c r="F367" s="67"/>
      <c r="G367"/>
    </row>
    <row r="368" spans="1:7" x14ac:dyDescent="0.25">
      <c r="A368"/>
      <c r="B368"/>
      <c r="C368" s="15"/>
      <c r="D368" s="15"/>
      <c r="E368" s="15"/>
      <c r="F368" s="67"/>
      <c r="G368"/>
    </row>
    <row r="369" spans="1:7" x14ac:dyDescent="0.25">
      <c r="A369"/>
      <c r="B369"/>
      <c r="C369" s="15"/>
      <c r="D369" s="15"/>
      <c r="E369" s="15"/>
      <c r="F369" s="67"/>
      <c r="G369"/>
    </row>
    <row r="370" spans="1:7" x14ac:dyDescent="0.25">
      <c r="A370"/>
      <c r="B370"/>
      <c r="C370" s="15"/>
      <c r="D370" s="15"/>
      <c r="E370" s="15"/>
      <c r="F370" s="67"/>
      <c r="G370"/>
    </row>
    <row r="371" spans="1:7" x14ac:dyDescent="0.25">
      <c r="A371"/>
      <c r="B371"/>
      <c r="C371" s="15"/>
      <c r="D371" s="15"/>
      <c r="E371" s="15"/>
      <c r="F371" s="67"/>
      <c r="G371"/>
    </row>
    <row r="372" spans="1:7" x14ac:dyDescent="0.25">
      <c r="A372"/>
      <c r="B372"/>
      <c r="C372" s="15"/>
      <c r="D372" s="15"/>
      <c r="E372" s="15"/>
      <c r="F372" s="67"/>
      <c r="G372"/>
    </row>
    <row r="373" spans="1:7" x14ac:dyDescent="0.25">
      <c r="A373"/>
      <c r="B373"/>
      <c r="C373" s="15"/>
      <c r="D373" s="15"/>
      <c r="E373" s="15"/>
      <c r="F373" s="67"/>
      <c r="G373"/>
    </row>
    <row r="374" spans="1:7" x14ac:dyDescent="0.25">
      <c r="A374"/>
      <c r="B374"/>
      <c r="C374" s="15"/>
      <c r="D374" s="15"/>
      <c r="E374" s="15"/>
      <c r="F374" s="67"/>
      <c r="G374"/>
    </row>
    <row r="375" spans="1:7" x14ac:dyDescent="0.25">
      <c r="A375"/>
      <c r="B375"/>
      <c r="C375" s="15"/>
      <c r="D375" s="15"/>
      <c r="E375" s="15"/>
      <c r="F375" s="67"/>
      <c r="G375"/>
    </row>
    <row r="376" spans="1:7" x14ac:dyDescent="0.25">
      <c r="A376"/>
      <c r="B376"/>
      <c r="C376" s="15"/>
      <c r="D376" s="15"/>
      <c r="E376" s="15"/>
      <c r="F376" s="67"/>
      <c r="G376"/>
    </row>
    <row r="377" spans="1:7" x14ac:dyDescent="0.25">
      <c r="A377"/>
      <c r="B377"/>
      <c r="C377" s="15"/>
      <c r="D377" s="15"/>
      <c r="E377" s="15"/>
      <c r="F377" s="67"/>
      <c r="G377"/>
    </row>
    <row r="378" spans="1:7" x14ac:dyDescent="0.25">
      <c r="A378"/>
      <c r="B378"/>
      <c r="C378" s="15"/>
      <c r="D378" s="15"/>
      <c r="E378" s="15"/>
      <c r="F378" s="67"/>
      <c r="G378"/>
    </row>
    <row r="379" spans="1:7" x14ac:dyDescent="0.25">
      <c r="A379"/>
      <c r="B379"/>
      <c r="C379" s="15"/>
      <c r="D379" s="15"/>
      <c r="E379" s="15"/>
      <c r="F379" s="67"/>
      <c r="G379"/>
    </row>
    <row r="380" spans="1:7" x14ac:dyDescent="0.25">
      <c r="A380"/>
      <c r="B380"/>
      <c r="C380" s="15"/>
      <c r="D380" s="15"/>
      <c r="E380" s="15"/>
      <c r="F380" s="67"/>
      <c r="G380"/>
    </row>
    <row r="381" spans="1:7" x14ac:dyDescent="0.25">
      <c r="A381"/>
      <c r="B381"/>
      <c r="C381" s="15"/>
      <c r="D381" s="15"/>
      <c r="E381" s="15"/>
      <c r="F381" s="67"/>
      <c r="G381"/>
    </row>
    <row r="382" spans="1:7" x14ac:dyDescent="0.25">
      <c r="A382"/>
      <c r="B382"/>
      <c r="C382" s="15"/>
      <c r="D382" s="15"/>
      <c r="E382" s="15"/>
      <c r="F382" s="67"/>
      <c r="G382"/>
    </row>
    <row r="383" spans="1:7" x14ac:dyDescent="0.25">
      <c r="A383"/>
      <c r="B383"/>
      <c r="C383" s="15"/>
      <c r="D383" s="15"/>
      <c r="E383" s="15"/>
      <c r="F383" s="67"/>
      <c r="G383"/>
    </row>
    <row r="384" spans="1:7" x14ac:dyDescent="0.25">
      <c r="A384"/>
      <c r="B384"/>
      <c r="C384" s="15"/>
      <c r="D384" s="15"/>
      <c r="E384" s="15"/>
      <c r="F384" s="67"/>
      <c r="G384"/>
    </row>
    <row r="385" spans="1:7" x14ac:dyDescent="0.25">
      <c r="A385"/>
      <c r="B385"/>
      <c r="C385" s="15"/>
      <c r="D385" s="15"/>
      <c r="E385" s="15"/>
      <c r="F385" s="67"/>
      <c r="G385"/>
    </row>
    <row r="386" spans="1:7" x14ac:dyDescent="0.25">
      <c r="A386"/>
      <c r="B386"/>
      <c r="C386" s="15"/>
      <c r="D386" s="15"/>
      <c r="E386" s="15"/>
      <c r="F386" s="67"/>
      <c r="G386"/>
    </row>
    <row r="387" spans="1:7" x14ac:dyDescent="0.25">
      <c r="A387"/>
      <c r="B387"/>
      <c r="C387" s="15"/>
      <c r="D387" s="15"/>
      <c r="E387" s="15"/>
      <c r="F387" s="67"/>
      <c r="G387"/>
    </row>
    <row r="388" spans="1:7" x14ac:dyDescent="0.25">
      <c r="A388"/>
      <c r="B388"/>
      <c r="C388" s="15"/>
      <c r="D388" s="15"/>
      <c r="E388" s="15"/>
      <c r="F388" s="67"/>
      <c r="G388"/>
    </row>
    <row r="389" spans="1:7" x14ac:dyDescent="0.25">
      <c r="A389"/>
      <c r="B389"/>
      <c r="C389" s="15"/>
      <c r="D389" s="15"/>
      <c r="E389" s="15"/>
      <c r="F389" s="67"/>
      <c r="G389"/>
    </row>
    <row r="390" spans="1:7" x14ac:dyDescent="0.25">
      <c r="A390"/>
      <c r="B390"/>
      <c r="C390" s="15"/>
      <c r="D390" s="15"/>
      <c r="E390" s="15"/>
      <c r="F390" s="67"/>
      <c r="G390"/>
    </row>
    <row r="391" spans="1:7" x14ac:dyDescent="0.25">
      <c r="A391"/>
      <c r="B391"/>
      <c r="C391" s="15"/>
      <c r="D391" s="15"/>
      <c r="E391" s="15"/>
      <c r="F391" s="67"/>
      <c r="G391"/>
    </row>
    <row r="392" spans="1:7" x14ac:dyDescent="0.25">
      <c r="A392"/>
      <c r="B392"/>
      <c r="C392" s="15"/>
      <c r="D392" s="15"/>
      <c r="E392" s="15"/>
      <c r="F392" s="67"/>
      <c r="G392"/>
    </row>
    <row r="393" spans="1:7" x14ac:dyDescent="0.25">
      <c r="A393"/>
      <c r="B393"/>
      <c r="C393" s="15"/>
      <c r="D393" s="15"/>
      <c r="E393" s="15"/>
      <c r="F393" s="67"/>
      <c r="G393"/>
    </row>
    <row r="394" spans="1:7" x14ac:dyDescent="0.25">
      <c r="A394"/>
      <c r="B394"/>
      <c r="C394" s="15"/>
      <c r="D394" s="15"/>
      <c r="E394" s="15"/>
      <c r="F394" s="67"/>
      <c r="G394"/>
    </row>
    <row r="395" spans="1:7" x14ac:dyDescent="0.25">
      <c r="A395"/>
      <c r="B395"/>
      <c r="C395" s="15"/>
      <c r="D395" s="15"/>
      <c r="E395" s="15"/>
      <c r="F395" s="67"/>
      <c r="G395"/>
    </row>
    <row r="396" spans="1:7" x14ac:dyDescent="0.25">
      <c r="A396"/>
      <c r="B396"/>
      <c r="C396" s="15"/>
      <c r="D396" s="15"/>
      <c r="E396" s="15"/>
      <c r="F396" s="67"/>
      <c r="G396"/>
    </row>
    <row r="397" spans="1:7" x14ac:dyDescent="0.25">
      <c r="A397"/>
      <c r="B397"/>
      <c r="C397" s="15"/>
      <c r="D397" s="15"/>
      <c r="E397" s="15"/>
      <c r="F397" s="67"/>
      <c r="G397"/>
    </row>
    <row r="398" spans="1:7" x14ac:dyDescent="0.25">
      <c r="A398"/>
      <c r="B398"/>
      <c r="C398" s="15"/>
      <c r="D398" s="15"/>
      <c r="E398" s="15"/>
      <c r="F398" s="67"/>
      <c r="G398"/>
    </row>
    <row r="399" spans="1:7" x14ac:dyDescent="0.25">
      <c r="A399"/>
      <c r="B399"/>
      <c r="C399" s="15"/>
      <c r="D399" s="15"/>
      <c r="E399" s="15"/>
      <c r="F399" s="67"/>
      <c r="G399"/>
    </row>
    <row r="400" spans="1:7" x14ac:dyDescent="0.25">
      <c r="A400"/>
      <c r="B400"/>
      <c r="C400" s="15"/>
      <c r="D400" s="15"/>
      <c r="E400" s="15"/>
      <c r="F400" s="67"/>
      <c r="G400"/>
    </row>
    <row r="401" spans="1:7" x14ac:dyDescent="0.25">
      <c r="A401"/>
      <c r="B401"/>
      <c r="C401" s="15"/>
      <c r="D401" s="15"/>
      <c r="E401" s="15"/>
      <c r="F401" s="67"/>
      <c r="G401"/>
    </row>
    <row r="402" spans="1:7" x14ac:dyDescent="0.25">
      <c r="A402"/>
      <c r="B402"/>
      <c r="C402" s="15"/>
      <c r="D402" s="15"/>
      <c r="E402" s="15"/>
      <c r="F402" s="67"/>
      <c r="G402"/>
    </row>
    <row r="403" spans="1:7" x14ac:dyDescent="0.25">
      <c r="A403"/>
      <c r="B403"/>
      <c r="C403" s="15"/>
      <c r="D403" s="15"/>
      <c r="E403" s="15"/>
      <c r="F403" s="67"/>
      <c r="G403"/>
    </row>
    <row r="404" spans="1:7" x14ac:dyDescent="0.25">
      <c r="A404"/>
      <c r="B404"/>
      <c r="C404" s="15"/>
      <c r="D404" s="15"/>
      <c r="E404" s="15"/>
      <c r="F404" s="67"/>
      <c r="G404"/>
    </row>
    <row r="405" spans="1:7" x14ac:dyDescent="0.25">
      <c r="A405"/>
      <c r="B405"/>
      <c r="C405" s="15"/>
      <c r="D405" s="15"/>
      <c r="E405" s="15"/>
      <c r="F405" s="67"/>
      <c r="G405"/>
    </row>
    <row r="406" spans="1:7" x14ac:dyDescent="0.25">
      <c r="A406"/>
      <c r="B406"/>
      <c r="C406" s="15"/>
      <c r="D406" s="15"/>
      <c r="E406" s="15"/>
      <c r="F406" s="67"/>
      <c r="G406"/>
    </row>
    <row r="407" spans="1:7" x14ac:dyDescent="0.25">
      <c r="A407"/>
      <c r="B407"/>
      <c r="C407" s="15"/>
      <c r="D407" s="15"/>
      <c r="E407" s="15"/>
      <c r="F407" s="67"/>
      <c r="G407"/>
    </row>
    <row r="408" spans="1:7" x14ac:dyDescent="0.25">
      <c r="A408"/>
      <c r="B408"/>
      <c r="C408" s="15"/>
      <c r="D408" s="15"/>
      <c r="E408" s="15"/>
      <c r="F408" s="67"/>
      <c r="G408"/>
    </row>
    <row r="409" spans="1:7" x14ac:dyDescent="0.25">
      <c r="A409"/>
      <c r="B409"/>
      <c r="C409" s="15"/>
      <c r="D409" s="15"/>
      <c r="E409" s="15"/>
      <c r="F409" s="67"/>
      <c r="G409"/>
    </row>
    <row r="410" spans="1:7" x14ac:dyDescent="0.25">
      <c r="A410"/>
      <c r="B410"/>
      <c r="C410" s="15"/>
      <c r="D410" s="15"/>
      <c r="E410" s="15"/>
      <c r="F410" s="67"/>
      <c r="G410"/>
    </row>
    <row r="411" spans="1:7" x14ac:dyDescent="0.25">
      <c r="A411"/>
      <c r="B411"/>
      <c r="C411" s="15"/>
      <c r="D411" s="15"/>
      <c r="E411" s="15"/>
      <c r="F411" s="67"/>
      <c r="G411"/>
    </row>
    <row r="412" spans="1:7" x14ac:dyDescent="0.25">
      <c r="A412"/>
      <c r="B412"/>
      <c r="C412" s="15"/>
      <c r="D412" s="15"/>
      <c r="E412" s="15"/>
      <c r="F412" s="67"/>
      <c r="G412"/>
    </row>
    <row r="413" spans="1:7" x14ac:dyDescent="0.25">
      <c r="A413"/>
      <c r="B413"/>
      <c r="C413" s="15"/>
      <c r="D413" s="15"/>
      <c r="E413" s="15"/>
      <c r="F413" s="67"/>
      <c r="G413"/>
    </row>
    <row r="414" spans="1:7" x14ac:dyDescent="0.25">
      <c r="A414"/>
      <c r="B414"/>
      <c r="C414" s="15"/>
      <c r="D414" s="15"/>
      <c r="E414" s="15"/>
      <c r="F414" s="67"/>
      <c r="G414"/>
    </row>
    <row r="415" spans="1:7" x14ac:dyDescent="0.25">
      <c r="A415"/>
      <c r="B415"/>
      <c r="C415" s="15"/>
      <c r="D415" s="15"/>
      <c r="E415" s="15"/>
      <c r="F415" s="67"/>
      <c r="G415"/>
    </row>
    <row r="416" spans="1:7" x14ac:dyDescent="0.25">
      <c r="A416"/>
      <c r="B416"/>
      <c r="C416" s="15"/>
      <c r="D416" s="15"/>
      <c r="E416" s="15"/>
      <c r="F416" s="67"/>
      <c r="G416"/>
    </row>
    <row r="417" spans="1:7" x14ac:dyDescent="0.25">
      <c r="A417"/>
      <c r="B417"/>
      <c r="C417" s="15"/>
      <c r="D417" s="15"/>
      <c r="E417" s="15"/>
      <c r="F417" s="67"/>
      <c r="G417"/>
    </row>
    <row r="418" spans="1:7" x14ac:dyDescent="0.25">
      <c r="A418"/>
      <c r="B418"/>
      <c r="C418" s="15"/>
      <c r="D418" s="15"/>
      <c r="E418" s="15"/>
      <c r="F418" s="67"/>
      <c r="G418"/>
    </row>
    <row r="419" spans="1:7" x14ac:dyDescent="0.25">
      <c r="A419"/>
      <c r="B419"/>
      <c r="C419" s="15"/>
      <c r="D419" s="15"/>
      <c r="E419" s="15"/>
      <c r="F419" s="67"/>
      <c r="G419"/>
    </row>
    <row r="420" spans="1:7" x14ac:dyDescent="0.25">
      <c r="A420"/>
      <c r="B420"/>
      <c r="C420" s="15"/>
      <c r="D420" s="15"/>
      <c r="E420" s="15"/>
      <c r="F420" s="67"/>
      <c r="G420"/>
    </row>
    <row r="421" spans="1:7" x14ac:dyDescent="0.25">
      <c r="A421"/>
      <c r="B421"/>
      <c r="C421" s="15"/>
      <c r="D421" s="15"/>
      <c r="E421" s="15"/>
      <c r="F421" s="67"/>
      <c r="G421"/>
    </row>
    <row r="422" spans="1:7" x14ac:dyDescent="0.25">
      <c r="A422"/>
      <c r="B422"/>
      <c r="C422" s="15"/>
      <c r="D422" s="15"/>
      <c r="E422" s="15"/>
      <c r="F422" s="67"/>
      <c r="G422"/>
    </row>
    <row r="423" spans="1:7" x14ac:dyDescent="0.25">
      <c r="A423"/>
      <c r="B423"/>
      <c r="C423" s="15"/>
      <c r="D423" s="15"/>
      <c r="E423" s="15"/>
      <c r="F423" s="67"/>
      <c r="G423"/>
    </row>
    <row r="424" spans="1:7" x14ac:dyDescent="0.25">
      <c r="A424"/>
      <c r="B424"/>
      <c r="C424" s="15"/>
      <c r="D424" s="15"/>
      <c r="E424" s="15"/>
      <c r="F424" s="67"/>
      <c r="G424"/>
    </row>
    <row r="425" spans="1:7" x14ac:dyDescent="0.25">
      <c r="A425"/>
      <c r="B425"/>
      <c r="C425" s="15"/>
      <c r="D425" s="15"/>
      <c r="E425" s="15"/>
      <c r="F425" s="67"/>
      <c r="G425"/>
    </row>
    <row r="426" spans="1:7" x14ac:dyDescent="0.25">
      <c r="A426"/>
      <c r="B426"/>
      <c r="C426" s="15"/>
      <c r="D426" s="15"/>
      <c r="E426" s="15"/>
      <c r="F426" s="67"/>
      <c r="G426"/>
    </row>
    <row r="427" spans="1:7" x14ac:dyDescent="0.25">
      <c r="A427"/>
      <c r="B427"/>
      <c r="C427" s="15"/>
      <c r="D427" s="15"/>
      <c r="E427" s="15"/>
      <c r="F427" s="67"/>
      <c r="G427"/>
    </row>
    <row r="428" spans="1:7" x14ac:dyDescent="0.25">
      <c r="A428"/>
      <c r="B428"/>
      <c r="C428" s="15"/>
      <c r="D428" s="15"/>
      <c r="E428" s="15"/>
      <c r="F428" s="67"/>
      <c r="G428"/>
    </row>
    <row r="429" spans="1:7" x14ac:dyDescent="0.25">
      <c r="A429"/>
      <c r="B429"/>
      <c r="C429" s="15"/>
      <c r="D429" s="15"/>
      <c r="E429" s="15"/>
      <c r="F429" s="67"/>
      <c r="G429"/>
    </row>
    <row r="430" spans="1:7" x14ac:dyDescent="0.25">
      <c r="A430"/>
      <c r="B430"/>
      <c r="C430" s="15"/>
      <c r="D430" s="15"/>
      <c r="E430" s="15"/>
      <c r="F430" s="67"/>
      <c r="G430"/>
    </row>
    <row r="431" spans="1:7" x14ac:dyDescent="0.25">
      <c r="A431"/>
      <c r="B431"/>
      <c r="C431" s="15"/>
      <c r="D431" s="15"/>
      <c r="E431" s="15"/>
      <c r="F431" s="67"/>
      <c r="G431"/>
    </row>
    <row r="432" spans="1:7" x14ac:dyDescent="0.25">
      <c r="A432"/>
      <c r="B432"/>
      <c r="C432" s="15"/>
      <c r="D432" s="15"/>
      <c r="E432" s="15"/>
      <c r="F432" s="67"/>
      <c r="G432"/>
    </row>
    <row r="433" spans="1:7" x14ac:dyDescent="0.25">
      <c r="A433"/>
      <c r="B433"/>
      <c r="C433" s="15"/>
      <c r="D433" s="15"/>
      <c r="E433" s="15"/>
      <c r="F433" s="67"/>
      <c r="G433"/>
    </row>
    <row r="434" spans="1:7" x14ac:dyDescent="0.25">
      <c r="A434"/>
      <c r="B434"/>
      <c r="C434" s="15"/>
      <c r="D434" s="15"/>
      <c r="E434" s="15"/>
      <c r="F434" s="67"/>
      <c r="G434"/>
    </row>
    <row r="435" spans="1:7" x14ac:dyDescent="0.25">
      <c r="A435"/>
      <c r="B435"/>
      <c r="C435" s="15"/>
      <c r="D435" s="15"/>
      <c r="E435" s="15"/>
      <c r="F435" s="67"/>
      <c r="G435"/>
    </row>
    <row r="436" spans="1:7" x14ac:dyDescent="0.25">
      <c r="A436"/>
      <c r="B436"/>
      <c r="C436" s="15"/>
      <c r="D436" s="15"/>
      <c r="E436" s="15"/>
      <c r="F436" s="67"/>
      <c r="G436"/>
    </row>
    <row r="437" spans="1:7" x14ac:dyDescent="0.25">
      <c r="A437"/>
      <c r="B437"/>
      <c r="C437" s="15"/>
      <c r="D437" s="15"/>
      <c r="E437" s="15"/>
      <c r="F437" s="67"/>
      <c r="G437"/>
    </row>
    <row r="438" spans="1:7" x14ac:dyDescent="0.25">
      <c r="A438"/>
      <c r="B438"/>
      <c r="C438" s="15"/>
      <c r="D438" s="15"/>
      <c r="E438" s="15"/>
      <c r="F438" s="67"/>
      <c r="G438"/>
    </row>
    <row r="439" spans="1:7" x14ac:dyDescent="0.25">
      <c r="A439"/>
      <c r="B439"/>
      <c r="C439" s="15"/>
      <c r="D439" s="15"/>
      <c r="E439" s="15"/>
      <c r="F439" s="67"/>
      <c r="G439"/>
    </row>
    <row r="440" spans="1:7" x14ac:dyDescent="0.25">
      <c r="A440"/>
      <c r="B440"/>
      <c r="C440" s="15"/>
      <c r="D440" s="15"/>
      <c r="E440" s="15"/>
      <c r="F440" s="67"/>
      <c r="G440"/>
    </row>
    <row r="441" spans="1:7" x14ac:dyDescent="0.25">
      <c r="A441"/>
      <c r="B441"/>
      <c r="C441" s="15"/>
      <c r="D441" s="15"/>
      <c r="E441" s="15"/>
      <c r="F441" s="67"/>
      <c r="G441"/>
    </row>
    <row r="442" spans="1:7" x14ac:dyDescent="0.25">
      <c r="A442"/>
      <c r="B442"/>
      <c r="C442" s="15"/>
      <c r="D442" s="15"/>
      <c r="E442" s="15"/>
      <c r="F442" s="67"/>
      <c r="G442"/>
    </row>
    <row r="443" spans="1:7" x14ac:dyDescent="0.25">
      <c r="A443"/>
      <c r="B443"/>
      <c r="C443" s="15"/>
      <c r="D443" s="15"/>
      <c r="E443" s="15"/>
      <c r="F443" s="67"/>
      <c r="G443"/>
    </row>
    <row r="444" spans="1:7" x14ac:dyDescent="0.25">
      <c r="A444"/>
      <c r="B444"/>
      <c r="C444" s="15"/>
      <c r="D444" s="15"/>
      <c r="E444" s="15"/>
      <c r="F444" s="67"/>
      <c r="G444"/>
    </row>
    <row r="445" spans="1:7" x14ac:dyDescent="0.25">
      <c r="A445"/>
      <c r="B445"/>
      <c r="C445" s="15"/>
      <c r="D445" s="15"/>
      <c r="E445" s="15"/>
      <c r="F445" s="67"/>
      <c r="G445"/>
    </row>
    <row r="446" spans="1:7" x14ac:dyDescent="0.25">
      <c r="A446"/>
      <c r="B446"/>
      <c r="C446" s="15"/>
      <c r="D446" s="15"/>
      <c r="E446" s="15"/>
      <c r="F446" s="67"/>
      <c r="G446"/>
    </row>
    <row r="447" spans="1:7" x14ac:dyDescent="0.25">
      <c r="A447"/>
      <c r="B447"/>
      <c r="C447" s="15"/>
      <c r="D447" s="15"/>
      <c r="E447" s="15"/>
      <c r="F447" s="67"/>
      <c r="G447"/>
    </row>
    <row r="448" spans="1:7" x14ac:dyDescent="0.25">
      <c r="A448"/>
      <c r="B448"/>
      <c r="C448" s="15"/>
      <c r="D448" s="15"/>
      <c r="E448" s="15"/>
      <c r="F448" s="67"/>
      <c r="G448"/>
    </row>
    <row r="449" spans="1:7" x14ac:dyDescent="0.25">
      <c r="A449"/>
      <c r="B449"/>
      <c r="C449" s="15"/>
      <c r="D449" s="15"/>
      <c r="E449" s="15"/>
      <c r="F449" s="67"/>
      <c r="G449"/>
    </row>
    <row r="450" spans="1:7" x14ac:dyDescent="0.25">
      <c r="A450"/>
      <c r="B450"/>
      <c r="C450" s="15"/>
      <c r="D450" s="15"/>
      <c r="E450" s="15"/>
      <c r="F450" s="67"/>
      <c r="G450"/>
    </row>
    <row r="451" spans="1:7" x14ac:dyDescent="0.25">
      <c r="A451"/>
      <c r="B451"/>
      <c r="C451" s="15"/>
      <c r="D451" s="15"/>
      <c r="E451" s="15"/>
      <c r="F451" s="67"/>
      <c r="G451"/>
    </row>
    <row r="452" spans="1:7" x14ac:dyDescent="0.25">
      <c r="A452"/>
      <c r="B452"/>
      <c r="C452" s="15"/>
      <c r="D452" s="15"/>
      <c r="E452" s="15"/>
      <c r="F452" s="67"/>
      <c r="G452"/>
    </row>
    <row r="453" spans="1:7" x14ac:dyDescent="0.25">
      <c r="A453"/>
      <c r="B453"/>
      <c r="C453" s="15"/>
      <c r="D453" s="15"/>
      <c r="E453" s="15"/>
      <c r="F453" s="67"/>
      <c r="G453"/>
    </row>
    <row r="454" spans="1:7" x14ac:dyDescent="0.25">
      <c r="A454"/>
      <c r="B454"/>
      <c r="C454" s="15"/>
      <c r="D454" s="15"/>
      <c r="E454" s="15"/>
      <c r="F454" s="67"/>
      <c r="G454"/>
    </row>
    <row r="455" spans="1:7" x14ac:dyDescent="0.25">
      <c r="A455"/>
      <c r="B455"/>
      <c r="C455" s="15"/>
      <c r="D455" s="15"/>
      <c r="E455" s="15"/>
      <c r="F455" s="67"/>
      <c r="G455"/>
    </row>
    <row r="456" spans="1:7" x14ac:dyDescent="0.25">
      <c r="A456"/>
      <c r="B456"/>
      <c r="C456" s="15"/>
      <c r="D456" s="15"/>
      <c r="E456" s="15"/>
      <c r="F456" s="67"/>
      <c r="G456"/>
    </row>
    <row r="457" spans="1:7" x14ac:dyDescent="0.25">
      <c r="A457"/>
      <c r="B457"/>
      <c r="C457" s="15"/>
      <c r="D457" s="15"/>
      <c r="E457" s="15"/>
      <c r="F457" s="67"/>
      <c r="G457"/>
    </row>
    <row r="458" spans="1:7" x14ac:dyDescent="0.25">
      <c r="A458"/>
      <c r="B458"/>
      <c r="C458" s="15"/>
      <c r="D458" s="15"/>
      <c r="E458" s="15"/>
      <c r="F458" s="67"/>
      <c r="G458"/>
    </row>
    <row r="459" spans="1:7" x14ac:dyDescent="0.25">
      <c r="A459"/>
      <c r="B459"/>
      <c r="C459" s="15"/>
      <c r="D459" s="15"/>
      <c r="E459" s="15"/>
      <c r="F459" s="67"/>
      <c r="G459"/>
    </row>
    <row r="460" spans="1:7" x14ac:dyDescent="0.25">
      <c r="A460"/>
      <c r="B460"/>
      <c r="C460" s="15"/>
      <c r="D460" s="15"/>
      <c r="E460" s="15"/>
      <c r="F460" s="67"/>
      <c r="G460"/>
    </row>
    <row r="461" spans="1:7" x14ac:dyDescent="0.25">
      <c r="A461"/>
      <c r="B461"/>
      <c r="C461" s="15"/>
      <c r="D461" s="15"/>
      <c r="E461" s="15"/>
      <c r="F461" s="67"/>
      <c r="G461"/>
    </row>
    <row r="462" spans="1:7" x14ac:dyDescent="0.25">
      <c r="A462"/>
      <c r="B462"/>
      <c r="C462" s="15"/>
      <c r="D462" s="15"/>
      <c r="E462" s="15"/>
      <c r="F462" s="67"/>
      <c r="G462"/>
    </row>
    <row r="463" spans="1:7" x14ac:dyDescent="0.25">
      <c r="A463"/>
      <c r="B463"/>
      <c r="C463" s="15"/>
      <c r="D463" s="15"/>
      <c r="E463" s="15"/>
      <c r="F463" s="67"/>
      <c r="G463"/>
    </row>
    <row r="464" spans="1:7" x14ac:dyDescent="0.25">
      <c r="A464"/>
      <c r="B464"/>
      <c r="C464" s="15"/>
      <c r="D464" s="15"/>
      <c r="E464" s="15"/>
      <c r="F464" s="67"/>
      <c r="G464"/>
    </row>
    <row r="465" spans="1:7" x14ac:dyDescent="0.25">
      <c r="A465"/>
      <c r="B465"/>
      <c r="C465" s="15"/>
      <c r="D465" s="15"/>
      <c r="E465" s="15"/>
      <c r="F465" s="67"/>
      <c r="G465"/>
    </row>
    <row r="466" spans="1:7" x14ac:dyDescent="0.25">
      <c r="A466"/>
      <c r="B466"/>
      <c r="C466" s="15"/>
      <c r="D466" s="15"/>
      <c r="E466" s="15"/>
      <c r="F466" s="67"/>
      <c r="G466"/>
    </row>
    <row r="467" spans="1:7" x14ac:dyDescent="0.25">
      <c r="A467"/>
      <c r="B467"/>
      <c r="C467" s="15"/>
      <c r="D467" s="15"/>
      <c r="E467" s="15"/>
      <c r="F467" s="67"/>
      <c r="G467"/>
    </row>
    <row r="468" spans="1:7" x14ac:dyDescent="0.25">
      <c r="A468"/>
      <c r="B468"/>
      <c r="C468" s="15"/>
      <c r="D468" s="15"/>
      <c r="E468" s="15"/>
      <c r="F468" s="67"/>
      <c r="G468"/>
    </row>
    <row r="469" spans="1:7" x14ac:dyDescent="0.25">
      <c r="A469"/>
      <c r="B469"/>
      <c r="C469" s="15"/>
      <c r="D469" s="15"/>
      <c r="E469" s="15"/>
      <c r="F469" s="67"/>
      <c r="G469"/>
    </row>
    <row r="470" spans="1:7" x14ac:dyDescent="0.25">
      <c r="A470"/>
      <c r="B470"/>
      <c r="C470" s="15"/>
      <c r="D470" s="15"/>
      <c r="E470" s="15"/>
      <c r="F470" s="67"/>
      <c r="G470"/>
    </row>
    <row r="471" spans="1:7" x14ac:dyDescent="0.25">
      <c r="A471"/>
      <c r="B471"/>
      <c r="C471" s="15"/>
      <c r="D471" s="15"/>
      <c r="E471" s="15"/>
      <c r="F471" s="67"/>
      <c r="G471"/>
    </row>
    <row r="472" spans="1:7" x14ac:dyDescent="0.25">
      <c r="A472"/>
      <c r="B472"/>
      <c r="C472" s="15"/>
      <c r="D472" s="15"/>
      <c r="E472" s="15"/>
      <c r="F472" s="67"/>
      <c r="G472"/>
    </row>
    <row r="473" spans="1:7" x14ac:dyDescent="0.25">
      <c r="A473"/>
      <c r="B473"/>
      <c r="C473" s="15"/>
      <c r="D473" s="15"/>
      <c r="E473" s="15"/>
      <c r="F473" s="67"/>
      <c r="G473"/>
    </row>
    <row r="474" spans="1:7" x14ac:dyDescent="0.25">
      <c r="A474"/>
      <c r="B474"/>
      <c r="C474" s="15"/>
      <c r="D474" s="15"/>
      <c r="E474" s="15"/>
      <c r="F474" s="67"/>
      <c r="G474"/>
    </row>
    <row r="475" spans="1:7" x14ac:dyDescent="0.25">
      <c r="A475"/>
      <c r="B475"/>
      <c r="C475" s="15"/>
      <c r="D475" s="15"/>
      <c r="E475" s="15"/>
      <c r="F475" s="67"/>
      <c r="G475"/>
    </row>
    <row r="476" spans="1:7" x14ac:dyDescent="0.25">
      <c r="A476"/>
      <c r="B476"/>
      <c r="C476" s="15"/>
      <c r="D476" s="15"/>
      <c r="E476" s="15"/>
      <c r="F476" s="67"/>
      <c r="G476"/>
    </row>
    <row r="477" spans="1:7" x14ac:dyDescent="0.25">
      <c r="A477"/>
      <c r="B477"/>
      <c r="C477" s="15"/>
      <c r="D477" s="15"/>
      <c r="E477" s="15"/>
      <c r="F477" s="67"/>
      <c r="G477"/>
    </row>
    <row r="478" spans="1:7" x14ac:dyDescent="0.25">
      <c r="A478"/>
      <c r="B478"/>
      <c r="C478" s="15"/>
      <c r="D478" s="15"/>
      <c r="E478" s="15"/>
      <c r="F478" s="67"/>
      <c r="G478"/>
    </row>
    <row r="479" spans="1:7" x14ac:dyDescent="0.25">
      <c r="A479"/>
      <c r="B479"/>
      <c r="C479" s="15"/>
      <c r="D479" s="15"/>
      <c r="E479" s="15"/>
      <c r="F479" s="67"/>
      <c r="G479"/>
    </row>
    <row r="480" spans="1:7" x14ac:dyDescent="0.25">
      <c r="A480"/>
      <c r="B480"/>
      <c r="C480" s="15"/>
      <c r="D480" s="15"/>
      <c r="E480" s="15"/>
      <c r="F480" s="67"/>
      <c r="G480"/>
    </row>
    <row r="481" spans="1:7" x14ac:dyDescent="0.25">
      <c r="A481"/>
      <c r="B481"/>
      <c r="C481" s="15"/>
      <c r="D481" s="15"/>
      <c r="E481" s="15"/>
      <c r="F481" s="67"/>
      <c r="G481"/>
    </row>
    <row r="482" spans="1:7" x14ac:dyDescent="0.25">
      <c r="A482"/>
      <c r="B482"/>
      <c r="C482" s="15"/>
      <c r="D482" s="15"/>
      <c r="E482" s="15"/>
      <c r="F482" s="67"/>
      <c r="G482"/>
    </row>
    <row r="483" spans="1:7" x14ac:dyDescent="0.25">
      <c r="A483"/>
      <c r="B483"/>
      <c r="C483" s="15"/>
      <c r="D483" s="15"/>
      <c r="E483" s="15"/>
      <c r="F483" s="67"/>
      <c r="G483"/>
    </row>
    <row r="484" spans="1:7" x14ac:dyDescent="0.25">
      <c r="A484"/>
      <c r="B484"/>
      <c r="C484" s="15"/>
      <c r="D484" s="15"/>
      <c r="E484" s="15"/>
      <c r="F484" s="67"/>
      <c r="G484"/>
    </row>
    <row r="485" spans="1:7" x14ac:dyDescent="0.25">
      <c r="A485"/>
      <c r="B485"/>
      <c r="C485" s="15"/>
      <c r="D485" s="15"/>
      <c r="E485" s="15"/>
      <c r="F485" s="67"/>
      <c r="G485"/>
    </row>
    <row r="486" spans="1:7" x14ac:dyDescent="0.25">
      <c r="A486"/>
      <c r="B486"/>
      <c r="C486" s="15"/>
      <c r="D486" s="15"/>
      <c r="E486" s="15"/>
      <c r="F486" s="67"/>
      <c r="G486"/>
    </row>
    <row r="487" spans="1:7" x14ac:dyDescent="0.25">
      <c r="A487"/>
      <c r="B487"/>
      <c r="C487" s="15"/>
      <c r="D487" s="15"/>
      <c r="E487" s="15"/>
      <c r="F487" s="67"/>
      <c r="G487"/>
    </row>
    <row r="488" spans="1:7" x14ac:dyDescent="0.25">
      <c r="A488"/>
      <c r="B488"/>
      <c r="C488" s="15"/>
      <c r="D488" s="15"/>
      <c r="E488" s="15"/>
      <c r="F488" s="67"/>
      <c r="G488"/>
    </row>
    <row r="489" spans="1:7" x14ac:dyDescent="0.25">
      <c r="A489"/>
      <c r="B489"/>
      <c r="C489" s="15"/>
      <c r="D489" s="15"/>
      <c r="E489" s="15"/>
      <c r="F489" s="67"/>
      <c r="G489"/>
    </row>
    <row r="490" spans="1:7" x14ac:dyDescent="0.25">
      <c r="A490"/>
      <c r="B490"/>
      <c r="C490" s="15"/>
      <c r="D490" s="15"/>
      <c r="E490" s="15"/>
      <c r="F490" s="67"/>
      <c r="G490"/>
    </row>
    <row r="491" spans="1:7" x14ac:dyDescent="0.25">
      <c r="A491"/>
      <c r="B491"/>
      <c r="C491" s="15"/>
      <c r="D491" s="15"/>
      <c r="E491" s="15"/>
      <c r="F491" s="67"/>
      <c r="G491"/>
    </row>
    <row r="492" spans="1:7" x14ac:dyDescent="0.25">
      <c r="A492"/>
      <c r="B492"/>
      <c r="C492" s="15"/>
      <c r="D492" s="15"/>
      <c r="E492" s="15"/>
      <c r="F492" s="67"/>
      <c r="G492"/>
    </row>
    <row r="493" spans="1:7" x14ac:dyDescent="0.25">
      <c r="A493"/>
      <c r="B493"/>
      <c r="C493" s="15"/>
      <c r="D493" s="15"/>
      <c r="E493" s="15"/>
      <c r="F493" s="67"/>
      <c r="G493"/>
    </row>
    <row r="494" spans="1:7" x14ac:dyDescent="0.25">
      <c r="A494"/>
      <c r="B494"/>
      <c r="C494" s="15"/>
      <c r="D494" s="15"/>
      <c r="E494" s="15"/>
      <c r="F494" s="67"/>
      <c r="G494"/>
    </row>
    <row r="495" spans="1:7" x14ac:dyDescent="0.25">
      <c r="A495"/>
      <c r="B495"/>
      <c r="C495" s="15"/>
      <c r="D495" s="15"/>
      <c r="E495" s="15"/>
      <c r="F495" s="67"/>
      <c r="G495"/>
    </row>
    <row r="496" spans="1:7" x14ac:dyDescent="0.25">
      <c r="A496"/>
      <c r="B496"/>
      <c r="C496" s="15"/>
      <c r="D496" s="15"/>
      <c r="E496" s="15"/>
      <c r="F496" s="67"/>
      <c r="G496"/>
    </row>
    <row r="497" spans="1:7" x14ac:dyDescent="0.25">
      <c r="A497"/>
      <c r="B497"/>
      <c r="C497" s="15"/>
      <c r="D497" s="15"/>
      <c r="E497" s="15"/>
      <c r="F497" s="67"/>
      <c r="G497"/>
    </row>
    <row r="498" spans="1:7" x14ac:dyDescent="0.25">
      <c r="A498"/>
      <c r="B498"/>
      <c r="C498" s="15"/>
      <c r="D498" s="15"/>
      <c r="E498" s="15"/>
      <c r="F498" s="67"/>
      <c r="G498"/>
    </row>
    <row r="499" spans="1:7" x14ac:dyDescent="0.25">
      <c r="A499"/>
      <c r="B499"/>
      <c r="C499" s="15"/>
      <c r="D499" s="15"/>
      <c r="E499" s="15"/>
      <c r="F499" s="67"/>
      <c r="G499"/>
    </row>
    <row r="500" spans="1:7" x14ac:dyDescent="0.25">
      <c r="A500"/>
      <c r="B500"/>
      <c r="C500" s="15"/>
      <c r="D500" s="15"/>
      <c r="E500" s="15"/>
      <c r="F500" s="67"/>
      <c r="G500"/>
    </row>
    <row r="501" spans="1:7" x14ac:dyDescent="0.25">
      <c r="A501"/>
      <c r="B501"/>
      <c r="C501" s="15"/>
      <c r="D501" s="15"/>
      <c r="E501" s="15"/>
      <c r="F501" s="67"/>
      <c r="G501"/>
    </row>
    <row r="502" spans="1:7" x14ac:dyDescent="0.25">
      <c r="A502"/>
      <c r="B502"/>
      <c r="C502" s="15"/>
      <c r="D502" s="15"/>
      <c r="E502" s="15"/>
      <c r="F502" s="67"/>
      <c r="G502"/>
    </row>
    <row r="503" spans="1:7" x14ac:dyDescent="0.25">
      <c r="A503"/>
      <c r="B503"/>
      <c r="C503" s="15"/>
      <c r="D503" s="15"/>
      <c r="E503" s="15"/>
      <c r="F503" s="67"/>
      <c r="G503"/>
    </row>
    <row r="504" spans="1:7" x14ac:dyDescent="0.25">
      <c r="A504"/>
      <c r="B504"/>
      <c r="C504" s="15"/>
      <c r="D504" s="15"/>
      <c r="E504" s="15"/>
      <c r="F504" s="67"/>
      <c r="G504"/>
    </row>
    <row r="505" spans="1:7" x14ac:dyDescent="0.25">
      <c r="A505"/>
      <c r="B505"/>
      <c r="C505" s="15"/>
      <c r="D505" s="15"/>
      <c r="E505" s="15"/>
      <c r="F505" s="67"/>
      <c r="G505"/>
    </row>
    <row r="506" spans="1:7" x14ac:dyDescent="0.25">
      <c r="A506"/>
      <c r="B506"/>
      <c r="C506" s="15"/>
      <c r="D506" s="15"/>
      <c r="E506" s="15"/>
      <c r="F506" s="67"/>
      <c r="G506"/>
    </row>
    <row r="507" spans="1:7" x14ac:dyDescent="0.25">
      <c r="A507"/>
      <c r="B507"/>
      <c r="C507" s="15"/>
      <c r="D507" s="15"/>
      <c r="E507" s="15"/>
      <c r="F507" s="67"/>
      <c r="G507"/>
    </row>
    <row r="508" spans="1:7" x14ac:dyDescent="0.25">
      <c r="A508"/>
      <c r="B508"/>
      <c r="C508" s="15"/>
      <c r="D508" s="15"/>
      <c r="E508" s="15"/>
      <c r="F508" s="67"/>
      <c r="G508"/>
    </row>
    <row r="509" spans="1:7" x14ac:dyDescent="0.25">
      <c r="A509"/>
      <c r="B509"/>
      <c r="C509" s="15"/>
      <c r="D509" s="15"/>
      <c r="E509" s="15"/>
      <c r="F509" s="67"/>
      <c r="G509"/>
    </row>
    <row r="510" spans="1:7" x14ac:dyDescent="0.25">
      <c r="A510"/>
      <c r="B510"/>
      <c r="C510" s="15"/>
      <c r="D510" s="15"/>
      <c r="E510" s="15"/>
      <c r="F510" s="67"/>
      <c r="G510"/>
    </row>
    <row r="511" spans="1:7" x14ac:dyDescent="0.25">
      <c r="A511"/>
      <c r="B511"/>
      <c r="C511" s="15"/>
      <c r="D511" s="15"/>
      <c r="E511" s="15"/>
      <c r="F511" s="67"/>
      <c r="G511"/>
    </row>
    <row r="512" spans="1:7" x14ac:dyDescent="0.25">
      <c r="A512"/>
      <c r="B512"/>
      <c r="C512" s="15"/>
      <c r="D512" s="15"/>
      <c r="E512" s="15"/>
      <c r="F512" s="67"/>
      <c r="G512"/>
    </row>
    <row r="513" spans="1:7" x14ac:dyDescent="0.25">
      <c r="A513"/>
      <c r="B513"/>
      <c r="C513" s="15"/>
      <c r="D513" s="15"/>
      <c r="E513" s="15"/>
      <c r="F513" s="67"/>
      <c r="G513"/>
    </row>
    <row r="514" spans="1:7" x14ac:dyDescent="0.25">
      <c r="A514"/>
      <c r="B514"/>
      <c r="C514" s="15"/>
      <c r="D514" s="15"/>
      <c r="E514" s="15"/>
      <c r="F514" s="67"/>
      <c r="G514"/>
    </row>
    <row r="515" spans="1:7" x14ac:dyDescent="0.25">
      <c r="A515"/>
      <c r="B515"/>
      <c r="C515" s="15"/>
      <c r="D515" s="15"/>
      <c r="E515" s="15"/>
      <c r="F515" s="67"/>
      <c r="G515"/>
    </row>
    <row r="516" spans="1:7" x14ac:dyDescent="0.25">
      <c r="A516"/>
      <c r="B516"/>
      <c r="C516" s="15"/>
      <c r="D516" s="15"/>
      <c r="E516" s="15"/>
      <c r="F516" s="67"/>
      <c r="G516"/>
    </row>
    <row r="517" spans="1:7" x14ac:dyDescent="0.25">
      <c r="A517"/>
      <c r="B517"/>
      <c r="C517" s="15"/>
      <c r="D517" s="15"/>
      <c r="E517" s="15"/>
      <c r="F517" s="67"/>
      <c r="G517"/>
    </row>
    <row r="518" spans="1:7" x14ac:dyDescent="0.25">
      <c r="A518"/>
      <c r="B518"/>
      <c r="C518" s="15"/>
      <c r="D518" s="15"/>
      <c r="E518" s="15"/>
      <c r="F518" s="67"/>
      <c r="G518"/>
    </row>
    <row r="519" spans="1:7" x14ac:dyDescent="0.25">
      <c r="A519"/>
      <c r="B519"/>
      <c r="C519" s="15"/>
      <c r="D519" s="15"/>
      <c r="E519" s="15"/>
      <c r="F519" s="67"/>
      <c r="G519"/>
    </row>
    <row r="520" spans="1:7" x14ac:dyDescent="0.25">
      <c r="A520"/>
      <c r="B520"/>
      <c r="C520" s="15"/>
      <c r="D520" s="15"/>
      <c r="E520" s="15"/>
      <c r="F520" s="67"/>
      <c r="G520"/>
    </row>
    <row r="521" spans="1:7" x14ac:dyDescent="0.25">
      <c r="A521"/>
      <c r="B521"/>
      <c r="C521" s="15"/>
      <c r="D521" s="15"/>
      <c r="E521" s="15"/>
      <c r="F521" s="67"/>
      <c r="G521"/>
    </row>
    <row r="522" spans="1:7" x14ac:dyDescent="0.25">
      <c r="A522"/>
      <c r="B522"/>
      <c r="C522" s="15"/>
      <c r="D522" s="15"/>
      <c r="E522" s="15"/>
      <c r="F522" s="67"/>
      <c r="G522"/>
    </row>
    <row r="523" spans="1:7" x14ac:dyDescent="0.25">
      <c r="A523"/>
      <c r="B523"/>
      <c r="C523" s="15"/>
      <c r="D523" s="15"/>
      <c r="E523" s="15"/>
      <c r="F523" s="67"/>
      <c r="G523"/>
    </row>
    <row r="524" spans="1:7" x14ac:dyDescent="0.25">
      <c r="A524"/>
      <c r="B524"/>
      <c r="C524" s="15"/>
      <c r="D524" s="15"/>
      <c r="E524" s="15"/>
      <c r="F524" s="67"/>
      <c r="G524"/>
    </row>
    <row r="525" spans="1:7" x14ac:dyDescent="0.25">
      <c r="A525"/>
      <c r="B525"/>
      <c r="C525" s="15"/>
      <c r="D525" s="15"/>
      <c r="E525" s="15"/>
      <c r="F525" s="67"/>
      <c r="G525"/>
    </row>
    <row r="526" spans="1:7" x14ac:dyDescent="0.25">
      <c r="A526"/>
      <c r="B526"/>
      <c r="C526" s="15"/>
      <c r="D526" s="15"/>
      <c r="E526" s="15"/>
      <c r="F526" s="67"/>
      <c r="G526"/>
    </row>
    <row r="527" spans="1:7" x14ac:dyDescent="0.25">
      <c r="A527"/>
      <c r="B527"/>
      <c r="C527" s="15"/>
      <c r="D527" s="15"/>
      <c r="E527" s="15"/>
      <c r="F527" s="67"/>
      <c r="G527"/>
    </row>
    <row r="528" spans="1:7" x14ac:dyDescent="0.25">
      <c r="A528"/>
      <c r="B528"/>
      <c r="C528" s="15"/>
      <c r="D528" s="15"/>
      <c r="E528" s="15"/>
      <c r="F528" s="67"/>
      <c r="G528"/>
    </row>
    <row r="529" spans="1:7" x14ac:dyDescent="0.25">
      <c r="A529"/>
      <c r="B529"/>
      <c r="C529" s="15"/>
      <c r="D529" s="15"/>
      <c r="E529" s="15"/>
      <c r="F529" s="67"/>
      <c r="G529"/>
    </row>
    <row r="530" spans="1:7" x14ac:dyDescent="0.25">
      <c r="A530"/>
      <c r="B530"/>
      <c r="C530" s="15"/>
      <c r="D530" s="15"/>
      <c r="E530" s="15"/>
      <c r="F530" s="67"/>
      <c r="G530"/>
    </row>
    <row r="531" spans="1:7" x14ac:dyDescent="0.25">
      <c r="A531"/>
      <c r="B531"/>
      <c r="C531" s="15"/>
      <c r="D531" s="15"/>
      <c r="E531" s="15"/>
      <c r="F531" s="67"/>
      <c r="G531"/>
    </row>
    <row r="532" spans="1:7" x14ac:dyDescent="0.25">
      <c r="A532"/>
      <c r="B532"/>
      <c r="C532" s="15"/>
      <c r="D532" s="15"/>
      <c r="E532" s="15"/>
      <c r="F532" s="67"/>
      <c r="G532"/>
    </row>
    <row r="533" spans="1:7" x14ac:dyDescent="0.25">
      <c r="A533"/>
      <c r="B533"/>
      <c r="C533" s="15"/>
      <c r="D533" s="15"/>
      <c r="E533" s="15"/>
      <c r="F533" s="67"/>
      <c r="G533"/>
    </row>
    <row r="534" spans="1:7" x14ac:dyDescent="0.25">
      <c r="A534"/>
      <c r="B534"/>
      <c r="C534" s="15"/>
      <c r="D534" s="15"/>
      <c r="E534" s="15"/>
      <c r="F534" s="67"/>
      <c r="G534"/>
    </row>
    <row r="535" spans="1:7" x14ac:dyDescent="0.25">
      <c r="A535"/>
      <c r="B535"/>
      <c r="C535" s="15"/>
      <c r="D535" s="15"/>
      <c r="E535" s="15"/>
      <c r="F535" s="67"/>
      <c r="G535"/>
    </row>
    <row r="536" spans="1:7" x14ac:dyDescent="0.25">
      <c r="A536"/>
      <c r="B536"/>
      <c r="C536" s="15"/>
      <c r="D536" s="15"/>
      <c r="E536" s="15"/>
      <c r="F536" s="67"/>
      <c r="G536"/>
    </row>
    <row r="537" spans="1:7" x14ac:dyDescent="0.25">
      <c r="A537"/>
      <c r="B537"/>
      <c r="C537" s="15"/>
      <c r="D537" s="15"/>
      <c r="E537" s="15"/>
      <c r="F537" s="67"/>
      <c r="G537"/>
    </row>
    <row r="538" spans="1:7" x14ac:dyDescent="0.25">
      <c r="A538"/>
      <c r="B538"/>
      <c r="C538" s="15"/>
      <c r="D538" s="15"/>
      <c r="E538" s="15"/>
      <c r="F538" s="67"/>
      <c r="G538"/>
    </row>
    <row r="539" spans="1:7" x14ac:dyDescent="0.25">
      <c r="A539"/>
      <c r="B539"/>
      <c r="C539" s="15"/>
      <c r="D539" s="15"/>
      <c r="E539" s="15"/>
      <c r="F539" s="67"/>
      <c r="G539"/>
    </row>
    <row r="540" spans="1:7" x14ac:dyDescent="0.25">
      <c r="A540"/>
      <c r="B540"/>
      <c r="C540" s="15"/>
      <c r="D540" s="15"/>
      <c r="E540" s="15"/>
      <c r="F540" s="67"/>
      <c r="G540"/>
    </row>
    <row r="541" spans="1:7" x14ac:dyDescent="0.25">
      <c r="A541"/>
      <c r="B541"/>
      <c r="C541" s="15"/>
      <c r="D541" s="15"/>
      <c r="E541" s="15"/>
      <c r="F541" s="67"/>
      <c r="G541"/>
    </row>
    <row r="542" spans="1:7" x14ac:dyDescent="0.25">
      <c r="A542"/>
      <c r="B542"/>
      <c r="C542" s="15"/>
      <c r="D542" s="15"/>
      <c r="E542" s="15"/>
      <c r="F542" s="67"/>
      <c r="G542"/>
    </row>
    <row r="543" spans="1:7" x14ac:dyDescent="0.25">
      <c r="A543"/>
      <c r="B543"/>
      <c r="C543" s="15"/>
      <c r="D543" s="15"/>
      <c r="E543" s="15"/>
      <c r="F543" s="67"/>
      <c r="G543"/>
    </row>
    <row r="544" spans="1:7" x14ac:dyDescent="0.25">
      <c r="A544"/>
      <c r="B544"/>
      <c r="C544" s="15"/>
      <c r="D544" s="15"/>
      <c r="E544" s="15"/>
      <c r="F544" s="67"/>
      <c r="G544"/>
    </row>
    <row r="545" spans="1:7" x14ac:dyDescent="0.25">
      <c r="A545"/>
      <c r="B545"/>
      <c r="C545" s="15"/>
      <c r="D545" s="15"/>
      <c r="E545" s="15"/>
      <c r="F545" s="67"/>
      <c r="G545"/>
    </row>
    <row r="546" spans="1:7" x14ac:dyDescent="0.25">
      <c r="A546"/>
      <c r="B546"/>
      <c r="C546" s="15"/>
      <c r="D546" s="15"/>
      <c r="E546" s="15"/>
      <c r="F546" s="67"/>
      <c r="G546"/>
    </row>
    <row r="547" spans="1:7" x14ac:dyDescent="0.25">
      <c r="A547"/>
      <c r="B547"/>
      <c r="C547" s="15"/>
      <c r="D547" s="15"/>
      <c r="E547" s="15"/>
      <c r="F547" s="67"/>
      <c r="G547"/>
    </row>
    <row r="548" spans="1:7" x14ac:dyDescent="0.25">
      <c r="A548"/>
      <c r="B548"/>
      <c r="C548" s="15"/>
      <c r="D548" s="15"/>
      <c r="E548" s="15"/>
      <c r="F548" s="67"/>
      <c r="G548"/>
    </row>
    <row r="549" spans="1:7" x14ac:dyDescent="0.25">
      <c r="A549"/>
      <c r="B549"/>
      <c r="C549" s="15"/>
      <c r="D549" s="15"/>
      <c r="E549" s="15"/>
      <c r="F549" s="67"/>
      <c r="G549"/>
    </row>
    <row r="550" spans="1:7" x14ac:dyDescent="0.25">
      <c r="A550"/>
      <c r="B550"/>
      <c r="C550" s="15"/>
      <c r="D550" s="15"/>
      <c r="E550" s="15"/>
      <c r="F550" s="67"/>
      <c r="G550"/>
    </row>
    <row r="551" spans="1:7" x14ac:dyDescent="0.25">
      <c r="A551"/>
      <c r="B551"/>
      <c r="C551" s="15"/>
      <c r="D551" s="15"/>
      <c r="E551" s="15"/>
      <c r="F551" s="67"/>
      <c r="G551"/>
    </row>
    <row r="552" spans="1:7" x14ac:dyDescent="0.25">
      <c r="A552"/>
      <c r="B552"/>
      <c r="C552" s="15"/>
      <c r="D552" s="15"/>
      <c r="E552" s="15"/>
      <c r="F552" s="67"/>
      <c r="G552"/>
    </row>
    <row r="553" spans="1:7" x14ac:dyDescent="0.25">
      <c r="A553"/>
      <c r="B553"/>
      <c r="C553" s="15"/>
      <c r="D553" s="15"/>
      <c r="E553" s="15"/>
      <c r="F553" s="67"/>
      <c r="G553"/>
    </row>
    <row r="554" spans="1:7" x14ac:dyDescent="0.25">
      <c r="A554"/>
      <c r="B554"/>
      <c r="C554" s="15"/>
      <c r="D554" s="15"/>
      <c r="E554" s="15"/>
      <c r="F554" s="67"/>
      <c r="G554"/>
    </row>
    <row r="555" spans="1:7" x14ac:dyDescent="0.25">
      <c r="A555"/>
      <c r="B555"/>
      <c r="C555" s="15"/>
      <c r="D555" s="15"/>
      <c r="E555" s="15"/>
      <c r="F555" s="67"/>
      <c r="G555"/>
    </row>
    <row r="556" spans="1:7" x14ac:dyDescent="0.25">
      <c r="A556"/>
      <c r="B556"/>
      <c r="C556" s="15"/>
      <c r="D556" s="15"/>
      <c r="E556" s="15"/>
      <c r="F556" s="67"/>
      <c r="G556"/>
    </row>
    <row r="557" spans="1:7" x14ac:dyDescent="0.25">
      <c r="A557"/>
      <c r="B557"/>
      <c r="C557" s="15"/>
      <c r="D557" s="15"/>
      <c r="E557" s="15"/>
      <c r="F557" s="67"/>
      <c r="G557"/>
    </row>
    <row r="558" spans="1:7" x14ac:dyDescent="0.25">
      <c r="A558"/>
      <c r="B558"/>
      <c r="C558" s="15"/>
      <c r="D558" s="15"/>
      <c r="E558" s="15"/>
      <c r="F558" s="67"/>
      <c r="G558"/>
    </row>
    <row r="559" spans="1:7" x14ac:dyDescent="0.25">
      <c r="A559"/>
      <c r="B559"/>
      <c r="C559" s="15"/>
      <c r="D559" s="15"/>
      <c r="E559" s="15"/>
      <c r="F559" s="67"/>
      <c r="G559"/>
    </row>
    <row r="560" spans="1:7" x14ac:dyDescent="0.25">
      <c r="A560"/>
      <c r="B560"/>
      <c r="C560" s="15"/>
      <c r="D560" s="15"/>
      <c r="E560" s="15"/>
      <c r="F560" s="67"/>
      <c r="G560"/>
    </row>
    <row r="561" spans="1:7" x14ac:dyDescent="0.25">
      <c r="A561"/>
      <c r="B561"/>
      <c r="C561" s="15"/>
      <c r="D561" s="15"/>
      <c r="E561" s="15"/>
      <c r="F561" s="67"/>
      <c r="G561"/>
    </row>
    <row r="562" spans="1:7" x14ac:dyDescent="0.25">
      <c r="A562"/>
      <c r="B562"/>
      <c r="C562" s="15"/>
      <c r="D562" s="15"/>
      <c r="E562" s="15"/>
      <c r="F562" s="67"/>
      <c r="G562"/>
    </row>
    <row r="563" spans="1:7" x14ac:dyDescent="0.25">
      <c r="A563"/>
      <c r="B563"/>
      <c r="C563" s="15"/>
      <c r="D563" s="15"/>
      <c r="E563" s="15"/>
      <c r="F563" s="67"/>
      <c r="G563"/>
    </row>
    <row r="564" spans="1:7" x14ac:dyDescent="0.25">
      <c r="A564"/>
      <c r="B564"/>
      <c r="C564" s="15"/>
      <c r="D564" s="15"/>
      <c r="E564" s="15"/>
      <c r="F564" s="67"/>
      <c r="G564"/>
    </row>
    <row r="565" spans="1:7" x14ac:dyDescent="0.25">
      <c r="A565"/>
      <c r="B565"/>
      <c r="C565" s="15"/>
      <c r="D565" s="15"/>
      <c r="E565" s="15"/>
      <c r="F565" s="67"/>
      <c r="G565"/>
    </row>
    <row r="566" spans="1:7" x14ac:dyDescent="0.25">
      <c r="A566"/>
      <c r="B566"/>
      <c r="C566" s="15"/>
      <c r="D566" s="15"/>
      <c r="E566" s="15"/>
      <c r="F566" s="67"/>
      <c r="G566"/>
    </row>
    <row r="567" spans="1:7" x14ac:dyDescent="0.25">
      <c r="A567"/>
      <c r="B567"/>
      <c r="C567" s="15"/>
      <c r="D567" s="15"/>
      <c r="E567" s="15"/>
      <c r="F567" s="67"/>
      <c r="G567"/>
    </row>
    <row r="568" spans="1:7" x14ac:dyDescent="0.25">
      <c r="A568"/>
      <c r="B568"/>
      <c r="C568" s="15"/>
      <c r="D568" s="15"/>
      <c r="E568" s="15"/>
      <c r="F568" s="67"/>
      <c r="G568"/>
    </row>
    <row r="569" spans="1:7" x14ac:dyDescent="0.25">
      <c r="A569"/>
      <c r="B569"/>
      <c r="C569" s="15"/>
      <c r="D569" s="15"/>
      <c r="E569" s="15"/>
      <c r="F569" s="67"/>
      <c r="G569"/>
    </row>
    <row r="570" spans="1:7" x14ac:dyDescent="0.25">
      <c r="A570"/>
      <c r="B570"/>
      <c r="C570" s="15"/>
      <c r="D570" s="15"/>
      <c r="E570" s="15"/>
      <c r="F570" s="67"/>
      <c r="G570"/>
    </row>
    <row r="571" spans="1:7" x14ac:dyDescent="0.25">
      <c r="A571"/>
      <c r="B571"/>
      <c r="C571" s="15"/>
      <c r="D571" s="15"/>
      <c r="E571" s="15"/>
      <c r="F571" s="67"/>
      <c r="G571"/>
    </row>
    <row r="572" spans="1:7" x14ac:dyDescent="0.25">
      <c r="A572"/>
      <c r="B572"/>
      <c r="C572" s="15"/>
      <c r="D572" s="15"/>
      <c r="E572" s="15"/>
      <c r="F572" s="67"/>
      <c r="G572"/>
    </row>
    <row r="573" spans="1:7" x14ac:dyDescent="0.25">
      <c r="A573"/>
      <c r="B573"/>
      <c r="C573" s="15"/>
      <c r="D573" s="15"/>
      <c r="E573" s="15"/>
      <c r="F573" s="67"/>
      <c r="G573"/>
    </row>
    <row r="574" spans="1:7" x14ac:dyDescent="0.25">
      <c r="A574"/>
      <c r="B574"/>
      <c r="C574" s="15"/>
      <c r="D574" s="15"/>
      <c r="E574" s="15"/>
      <c r="F574" s="67"/>
      <c r="G574"/>
    </row>
    <row r="575" spans="1:7" x14ac:dyDescent="0.25">
      <c r="A575"/>
      <c r="B575"/>
      <c r="C575" s="15"/>
      <c r="D575" s="15"/>
      <c r="E575" s="15"/>
      <c r="F575" s="67"/>
      <c r="G575"/>
    </row>
    <row r="576" spans="1:7" x14ac:dyDescent="0.25">
      <c r="A576"/>
      <c r="B576"/>
      <c r="C576" s="15"/>
      <c r="D576" s="15"/>
      <c r="E576" s="15"/>
      <c r="F576" s="67"/>
      <c r="G576"/>
    </row>
    <row r="577" spans="1:7" x14ac:dyDescent="0.25">
      <c r="A577"/>
      <c r="B577"/>
      <c r="C577" s="15"/>
      <c r="D577" s="15"/>
      <c r="E577" s="15"/>
      <c r="F577" s="67"/>
      <c r="G577"/>
    </row>
    <row r="578" spans="1:7" x14ac:dyDescent="0.25">
      <c r="A578"/>
      <c r="B578"/>
      <c r="C578" s="15"/>
      <c r="D578" s="15"/>
      <c r="E578" s="15"/>
      <c r="F578" s="67"/>
      <c r="G578"/>
    </row>
    <row r="579" spans="1:7" x14ac:dyDescent="0.25">
      <c r="A579"/>
      <c r="B579"/>
      <c r="C579" s="15"/>
      <c r="D579" s="15"/>
      <c r="E579" s="15"/>
      <c r="F579" s="67"/>
      <c r="G579"/>
    </row>
    <row r="580" spans="1:7" x14ac:dyDescent="0.25">
      <c r="A580"/>
      <c r="B580"/>
      <c r="C580" s="15"/>
      <c r="D580" s="15"/>
      <c r="E580" s="15"/>
      <c r="F580" s="67"/>
      <c r="G580"/>
    </row>
    <row r="581" spans="1:7" x14ac:dyDescent="0.25">
      <c r="A581"/>
      <c r="B581"/>
      <c r="C581" s="15"/>
      <c r="D581" s="15"/>
      <c r="E581" s="15"/>
      <c r="F581" s="67"/>
      <c r="G581"/>
    </row>
    <row r="582" spans="1:7" x14ac:dyDescent="0.25">
      <c r="A582"/>
      <c r="B582"/>
      <c r="C582" s="15"/>
      <c r="D582" s="15"/>
      <c r="E582" s="15"/>
      <c r="F582" s="67"/>
      <c r="G582"/>
    </row>
    <row r="583" spans="1:7" x14ac:dyDescent="0.25">
      <c r="A583"/>
      <c r="B583"/>
      <c r="C583" s="15"/>
      <c r="D583" s="15"/>
      <c r="E583" s="15"/>
      <c r="F583" s="67"/>
      <c r="G583"/>
    </row>
    <row r="584" spans="1:7" x14ac:dyDescent="0.25">
      <c r="A584"/>
      <c r="B584"/>
      <c r="C584" s="15"/>
      <c r="D584" s="15"/>
      <c r="E584" s="15"/>
      <c r="F584" s="67"/>
      <c r="G584"/>
    </row>
    <row r="585" spans="1:7" x14ac:dyDescent="0.25">
      <c r="A585"/>
      <c r="B585"/>
      <c r="C585" s="15"/>
      <c r="D585" s="15"/>
      <c r="E585" s="15"/>
      <c r="F585" s="67"/>
      <c r="G585"/>
    </row>
    <row r="586" spans="1:7" x14ac:dyDescent="0.25">
      <c r="A586"/>
      <c r="B586"/>
      <c r="C586" s="15"/>
      <c r="D586" s="15"/>
      <c r="E586" s="15"/>
      <c r="F586" s="67"/>
      <c r="G586"/>
    </row>
    <row r="587" spans="1:7" x14ac:dyDescent="0.25">
      <c r="A587"/>
      <c r="B587"/>
      <c r="C587" s="15"/>
      <c r="D587" s="15"/>
      <c r="E587" s="15"/>
      <c r="F587" s="67"/>
      <c r="G587"/>
    </row>
    <row r="588" spans="1:7" x14ac:dyDescent="0.25">
      <c r="A588"/>
      <c r="B588"/>
      <c r="C588" s="15"/>
      <c r="D588" s="15"/>
      <c r="E588" s="15"/>
      <c r="F588" s="67"/>
      <c r="G588"/>
    </row>
    <row r="589" spans="1:7" x14ac:dyDescent="0.25">
      <c r="A589"/>
      <c r="B589"/>
      <c r="C589" s="15"/>
      <c r="D589" s="15"/>
      <c r="E589" s="15"/>
      <c r="F589" s="67"/>
      <c r="G589"/>
    </row>
    <row r="590" spans="1:7" x14ac:dyDescent="0.25">
      <c r="A590"/>
      <c r="B590"/>
      <c r="C590" s="15"/>
      <c r="D590" s="15"/>
      <c r="E590" s="15"/>
      <c r="F590" s="67"/>
      <c r="G590"/>
    </row>
    <row r="591" spans="1:7" x14ac:dyDescent="0.25">
      <c r="A591"/>
      <c r="B591"/>
      <c r="C591" s="15"/>
      <c r="D591" s="15"/>
      <c r="E591" s="15"/>
      <c r="F591" s="67"/>
      <c r="G591"/>
    </row>
    <row r="592" spans="1:7" x14ac:dyDescent="0.25">
      <c r="A592"/>
      <c r="B592"/>
      <c r="C592" s="15"/>
      <c r="D592" s="15"/>
      <c r="E592" s="15"/>
      <c r="F592" s="67"/>
      <c r="G592"/>
    </row>
    <row r="593" spans="1:7" x14ac:dyDescent="0.25">
      <c r="A593"/>
      <c r="B593"/>
      <c r="C593" s="15"/>
      <c r="D593" s="15"/>
      <c r="E593" s="15"/>
      <c r="F593" s="67"/>
      <c r="G593"/>
    </row>
    <row r="594" spans="1:7" x14ac:dyDescent="0.25">
      <c r="A594"/>
      <c r="B594"/>
      <c r="C594" s="15"/>
      <c r="D594" s="15"/>
      <c r="E594" s="15"/>
      <c r="F594" s="67"/>
      <c r="G594"/>
    </row>
    <row r="595" spans="1:7" x14ac:dyDescent="0.25">
      <c r="A595"/>
      <c r="B595"/>
      <c r="C595" s="15"/>
      <c r="D595" s="15"/>
      <c r="E595" s="15"/>
      <c r="F595" s="67"/>
      <c r="G595"/>
    </row>
    <row r="596" spans="1:7" x14ac:dyDescent="0.25">
      <c r="A596"/>
      <c r="B596"/>
      <c r="C596" s="15"/>
      <c r="D596" s="15"/>
      <c r="E596" s="15"/>
      <c r="F596" s="67"/>
      <c r="G596"/>
    </row>
    <row r="597" spans="1:7" x14ac:dyDescent="0.25">
      <c r="A597"/>
      <c r="B597"/>
      <c r="C597" s="15"/>
      <c r="D597" s="15"/>
      <c r="E597" s="15"/>
      <c r="F597" s="67"/>
      <c r="G597"/>
    </row>
    <row r="598" spans="1:7" x14ac:dyDescent="0.25">
      <c r="A598"/>
      <c r="B598"/>
      <c r="C598" s="15"/>
      <c r="D598" s="15"/>
      <c r="E598" s="15"/>
      <c r="F598" s="67"/>
      <c r="G598"/>
    </row>
    <row r="599" spans="1:7" x14ac:dyDescent="0.25">
      <c r="A599"/>
      <c r="B599"/>
      <c r="C599" s="15"/>
      <c r="D599" s="15"/>
      <c r="E599" s="15"/>
      <c r="F599" s="67"/>
      <c r="G599"/>
    </row>
    <row r="600" spans="1:7" x14ac:dyDescent="0.25">
      <c r="A600"/>
      <c r="B600"/>
      <c r="C600" s="15"/>
      <c r="D600" s="15"/>
      <c r="E600" s="15"/>
      <c r="F600" s="67"/>
      <c r="G600"/>
    </row>
    <row r="601" spans="1:7" x14ac:dyDescent="0.25">
      <c r="A601"/>
      <c r="B601"/>
      <c r="C601" s="15"/>
      <c r="D601" s="15"/>
      <c r="E601" s="15"/>
      <c r="F601" s="67"/>
      <c r="G601"/>
    </row>
    <row r="602" spans="1:7" x14ac:dyDescent="0.25">
      <c r="A602"/>
      <c r="B602"/>
      <c r="C602" s="15"/>
      <c r="D602" s="15"/>
      <c r="E602" s="15"/>
      <c r="F602" s="67"/>
      <c r="G602"/>
    </row>
    <row r="603" spans="1:7" x14ac:dyDescent="0.25">
      <c r="A603"/>
      <c r="B603"/>
      <c r="C603" s="15"/>
      <c r="D603" s="15"/>
      <c r="E603" s="15"/>
      <c r="F603" s="67"/>
      <c r="G603"/>
    </row>
    <row r="604" spans="1:7" x14ac:dyDescent="0.25">
      <c r="A604"/>
      <c r="B604"/>
      <c r="C604" s="15"/>
      <c r="D604" s="15"/>
      <c r="E604" s="15"/>
      <c r="F604" s="67"/>
      <c r="G604"/>
    </row>
    <row r="605" spans="1:7" x14ac:dyDescent="0.25">
      <c r="A605"/>
      <c r="B605"/>
      <c r="C605" s="15"/>
      <c r="D605" s="15"/>
      <c r="E605" s="15"/>
      <c r="F605" s="67"/>
      <c r="G605"/>
    </row>
    <row r="606" spans="1:7" x14ac:dyDescent="0.25">
      <c r="A606"/>
      <c r="B606"/>
      <c r="C606" s="15"/>
      <c r="D606" s="15"/>
      <c r="E606" s="15"/>
      <c r="F606" s="67"/>
      <c r="G606"/>
    </row>
    <row r="607" spans="1:7" x14ac:dyDescent="0.25">
      <c r="A607"/>
      <c r="B607"/>
      <c r="C607" s="15"/>
      <c r="D607" s="15"/>
      <c r="E607" s="15"/>
      <c r="F607" s="67"/>
      <c r="G607"/>
    </row>
    <row r="608" spans="1:7" x14ac:dyDescent="0.25">
      <c r="A608"/>
      <c r="B608"/>
      <c r="C608" s="15"/>
      <c r="D608" s="15"/>
      <c r="E608" s="15"/>
      <c r="F608" s="67"/>
      <c r="G608"/>
    </row>
    <row r="609" spans="1:7" x14ac:dyDescent="0.25">
      <c r="A609"/>
      <c r="B609"/>
      <c r="C609" s="15"/>
      <c r="D609" s="15"/>
      <c r="E609" s="15"/>
      <c r="F609" s="67"/>
      <c r="G609"/>
    </row>
    <row r="610" spans="1:7" x14ac:dyDescent="0.25">
      <c r="A610"/>
      <c r="B610"/>
      <c r="C610" s="15"/>
      <c r="D610" s="15"/>
      <c r="E610" s="15"/>
      <c r="F610" s="67"/>
      <c r="G610"/>
    </row>
    <row r="611" spans="1:7" x14ac:dyDescent="0.25">
      <c r="A611"/>
      <c r="B611"/>
      <c r="C611" s="15"/>
      <c r="D611" s="15"/>
      <c r="E611" s="15"/>
      <c r="F611" s="67"/>
      <c r="G611"/>
    </row>
    <row r="612" spans="1:7" x14ac:dyDescent="0.25">
      <c r="A612"/>
      <c r="B612"/>
      <c r="C612" s="15"/>
      <c r="D612" s="15"/>
      <c r="E612" s="15"/>
      <c r="F612" s="67"/>
      <c r="G612"/>
    </row>
    <row r="613" spans="1:7" x14ac:dyDescent="0.25">
      <c r="A613"/>
      <c r="B613"/>
      <c r="C613" s="15"/>
      <c r="D613" s="15"/>
      <c r="E613" s="15"/>
      <c r="F613" s="67"/>
      <c r="G613"/>
    </row>
    <row r="614" spans="1:7" x14ac:dyDescent="0.25">
      <c r="A614"/>
      <c r="B614"/>
      <c r="C614" s="15"/>
      <c r="D614" s="15"/>
      <c r="E614" s="15"/>
      <c r="F614" s="67"/>
      <c r="G614"/>
    </row>
    <row r="615" spans="1:7" x14ac:dyDescent="0.25">
      <c r="A615"/>
      <c r="B615"/>
      <c r="C615" s="15"/>
      <c r="D615" s="15"/>
      <c r="E615" s="15"/>
      <c r="F615" s="67"/>
      <c r="G615"/>
    </row>
    <row r="616" spans="1:7" x14ac:dyDescent="0.25">
      <c r="A616"/>
      <c r="B616"/>
      <c r="C616" s="15"/>
      <c r="D616" s="15"/>
      <c r="E616" s="15"/>
      <c r="F616" s="67"/>
      <c r="G616"/>
    </row>
    <row r="617" spans="1:7" x14ac:dyDescent="0.25">
      <c r="A617"/>
      <c r="B617"/>
      <c r="C617" s="15"/>
      <c r="D617" s="15"/>
      <c r="E617" s="15"/>
      <c r="F617" s="67"/>
      <c r="G617"/>
    </row>
    <row r="618" spans="1:7" x14ac:dyDescent="0.25">
      <c r="A618"/>
      <c r="B618"/>
      <c r="C618" s="15"/>
      <c r="D618" s="15"/>
      <c r="E618" s="15"/>
      <c r="F618" s="67"/>
      <c r="G618"/>
    </row>
    <row r="619" spans="1:7" x14ac:dyDescent="0.25">
      <c r="A619"/>
      <c r="B619"/>
      <c r="C619" s="15"/>
      <c r="D619" s="15"/>
      <c r="E619" s="15"/>
      <c r="F619" s="67"/>
      <c r="G619"/>
    </row>
    <row r="620" spans="1:7" x14ac:dyDescent="0.25">
      <c r="A620"/>
      <c r="B620"/>
      <c r="C620" s="15"/>
      <c r="D620" s="15"/>
      <c r="E620" s="15"/>
      <c r="F620" s="67"/>
      <c r="G620"/>
    </row>
    <row r="621" spans="1:7" x14ac:dyDescent="0.25">
      <c r="A621"/>
      <c r="B621"/>
      <c r="C621" s="15"/>
      <c r="D621" s="15"/>
      <c r="E621" s="15"/>
      <c r="F621" s="67"/>
      <c r="G621"/>
    </row>
    <row r="622" spans="1:7" x14ac:dyDescent="0.25">
      <c r="A622"/>
      <c r="B622"/>
      <c r="C622" s="15"/>
      <c r="D622" s="15"/>
      <c r="E622" s="15"/>
      <c r="F622" s="67"/>
      <c r="G622"/>
    </row>
    <row r="623" spans="1:7" x14ac:dyDescent="0.25">
      <c r="A623"/>
      <c r="B623"/>
      <c r="C623" s="15"/>
      <c r="D623" s="15"/>
      <c r="E623" s="15"/>
      <c r="F623" s="67"/>
      <c r="G623"/>
    </row>
    <row r="624" spans="1:7" x14ac:dyDescent="0.25">
      <c r="A624"/>
      <c r="B624"/>
      <c r="C624" s="15"/>
      <c r="D624" s="15"/>
      <c r="E624" s="15"/>
      <c r="F624" s="67"/>
      <c r="G624"/>
    </row>
    <row r="625" spans="1:7" x14ac:dyDescent="0.25">
      <c r="A625"/>
      <c r="B625"/>
      <c r="C625" s="15"/>
      <c r="D625" s="15"/>
      <c r="E625" s="15"/>
      <c r="F625" s="67"/>
      <c r="G625"/>
    </row>
    <row r="626" spans="1:7" x14ac:dyDescent="0.25">
      <c r="A626"/>
      <c r="B626"/>
      <c r="C626" s="15"/>
      <c r="D626" s="15"/>
      <c r="E626" s="15"/>
      <c r="F626" s="67"/>
      <c r="G626"/>
    </row>
    <row r="627" spans="1:7" x14ac:dyDescent="0.25">
      <c r="A627"/>
      <c r="B627"/>
      <c r="C627" s="15"/>
      <c r="D627" s="15"/>
      <c r="E627" s="15"/>
      <c r="F627" s="67"/>
      <c r="G627"/>
    </row>
    <row r="628" spans="1:7" x14ac:dyDescent="0.25">
      <c r="A628"/>
      <c r="B628"/>
      <c r="C628" s="15"/>
      <c r="D628" s="15"/>
      <c r="E628" s="15"/>
      <c r="F628" s="67"/>
      <c r="G628"/>
    </row>
    <row r="629" spans="1:7" x14ac:dyDescent="0.25">
      <c r="A629"/>
      <c r="B629"/>
      <c r="C629" s="15"/>
      <c r="D629" s="15"/>
      <c r="E629" s="15"/>
      <c r="F629" s="67"/>
      <c r="G629"/>
    </row>
    <row r="630" spans="1:7" x14ac:dyDescent="0.25">
      <c r="A630"/>
      <c r="B630"/>
      <c r="C630" s="15"/>
      <c r="D630" s="15"/>
      <c r="E630" s="15"/>
      <c r="F630" s="67"/>
      <c r="G630"/>
    </row>
    <row r="631" spans="1:7" x14ac:dyDescent="0.25">
      <c r="A631"/>
      <c r="B631"/>
      <c r="C631" s="15"/>
      <c r="D631" s="15"/>
      <c r="E631" s="15"/>
      <c r="F631" s="67"/>
      <c r="G631"/>
    </row>
    <row r="632" spans="1:7" x14ac:dyDescent="0.25">
      <c r="A632"/>
      <c r="B632"/>
      <c r="C632" s="15"/>
      <c r="D632" s="15"/>
      <c r="E632" s="15"/>
      <c r="F632" s="67"/>
      <c r="G632"/>
    </row>
    <row r="633" spans="1:7" x14ac:dyDescent="0.25">
      <c r="A633"/>
      <c r="B633"/>
      <c r="C633" s="15"/>
      <c r="D633" s="15"/>
      <c r="E633" s="15"/>
      <c r="F633" s="67"/>
      <c r="G633"/>
    </row>
    <row r="634" spans="1:7" x14ac:dyDescent="0.25">
      <c r="A634"/>
      <c r="B634"/>
      <c r="C634" s="15"/>
      <c r="D634" s="15"/>
      <c r="E634" s="15"/>
      <c r="F634" s="67"/>
      <c r="G634"/>
    </row>
    <row r="635" spans="1:7" x14ac:dyDescent="0.25">
      <c r="A635"/>
      <c r="B635"/>
      <c r="C635" s="15"/>
      <c r="D635" s="15"/>
      <c r="E635" s="15"/>
      <c r="F635" s="67"/>
      <c r="G635"/>
    </row>
    <row r="636" spans="1:7" x14ac:dyDescent="0.25">
      <c r="A636"/>
      <c r="B636"/>
      <c r="C636" s="15"/>
      <c r="D636" s="15"/>
      <c r="E636" s="15"/>
      <c r="F636" s="67"/>
      <c r="G636"/>
    </row>
    <row r="637" spans="1:7" x14ac:dyDescent="0.25">
      <c r="A637"/>
      <c r="B637"/>
      <c r="C637" s="15"/>
      <c r="D637" s="15"/>
      <c r="E637" s="15"/>
      <c r="F637" s="67"/>
      <c r="G637"/>
    </row>
    <row r="638" spans="1:7" x14ac:dyDescent="0.25">
      <c r="A638"/>
      <c r="B638"/>
      <c r="C638" s="15"/>
      <c r="D638" s="15"/>
      <c r="E638" s="15"/>
      <c r="F638" s="67"/>
      <c r="G638"/>
    </row>
    <row r="639" spans="1:7" x14ac:dyDescent="0.25">
      <c r="A639"/>
      <c r="B639"/>
      <c r="C639" s="15"/>
      <c r="D639" s="15"/>
      <c r="E639" s="15"/>
      <c r="F639" s="67"/>
      <c r="G639"/>
    </row>
    <row r="640" spans="1:7" x14ac:dyDescent="0.25">
      <c r="A640"/>
      <c r="B640"/>
      <c r="C640" s="15"/>
      <c r="D640" s="15"/>
      <c r="E640" s="15"/>
      <c r="F640" s="67"/>
      <c r="G640"/>
    </row>
    <row r="641" spans="1:7" x14ac:dyDescent="0.25">
      <c r="A641"/>
      <c r="B641"/>
      <c r="C641" s="15"/>
      <c r="D641" s="15"/>
      <c r="E641" s="15"/>
      <c r="F641" s="67"/>
      <c r="G641"/>
    </row>
    <row r="642" spans="1:7" x14ac:dyDescent="0.25">
      <c r="A642"/>
      <c r="B642"/>
      <c r="C642" s="15"/>
      <c r="D642" s="15"/>
      <c r="E642" s="15"/>
      <c r="F642" s="67"/>
      <c r="G642"/>
    </row>
    <row r="643" spans="1:7" x14ac:dyDescent="0.25">
      <c r="A643"/>
      <c r="B643"/>
      <c r="C643" s="15"/>
      <c r="D643" s="15"/>
      <c r="E643" s="15"/>
      <c r="F643" s="67"/>
      <c r="G643"/>
    </row>
    <row r="644" spans="1:7" x14ac:dyDescent="0.25">
      <c r="A644"/>
      <c r="B644"/>
      <c r="C644" s="15"/>
      <c r="D644" s="15"/>
      <c r="E644" s="15"/>
      <c r="F644" s="67"/>
      <c r="G644"/>
    </row>
    <row r="645" spans="1:7" x14ac:dyDescent="0.25">
      <c r="A645"/>
      <c r="B645"/>
      <c r="C645" s="15"/>
      <c r="D645" s="15"/>
      <c r="E645" s="15"/>
      <c r="F645" s="67"/>
      <c r="G645"/>
    </row>
    <row r="646" spans="1:7" x14ac:dyDescent="0.25">
      <c r="A646"/>
      <c r="B646"/>
      <c r="C646" s="15"/>
      <c r="D646" s="15"/>
      <c r="E646" s="15"/>
      <c r="F646" s="67"/>
      <c r="G646"/>
    </row>
    <row r="647" spans="1:7" x14ac:dyDescent="0.25">
      <c r="A647"/>
      <c r="B647"/>
      <c r="C647" s="15"/>
      <c r="D647" s="15"/>
      <c r="E647" s="15"/>
      <c r="F647" s="67"/>
      <c r="G647"/>
    </row>
    <row r="648" spans="1:7" x14ac:dyDescent="0.25">
      <c r="A648"/>
      <c r="B648"/>
      <c r="C648" s="15"/>
      <c r="D648" s="15"/>
      <c r="E648" s="15"/>
      <c r="F648" s="67"/>
      <c r="G648"/>
    </row>
    <row r="649" spans="1:7" x14ac:dyDescent="0.25">
      <c r="A649"/>
      <c r="B649"/>
      <c r="C649" s="15"/>
      <c r="D649" s="15"/>
      <c r="E649" s="15"/>
      <c r="F649" s="67"/>
      <c r="G649"/>
    </row>
    <row r="650" spans="1:7" x14ac:dyDescent="0.25">
      <c r="A650"/>
      <c r="B650"/>
      <c r="C650" s="15"/>
      <c r="D650" s="15"/>
      <c r="E650" s="15"/>
      <c r="F650" s="67"/>
      <c r="G650"/>
    </row>
    <row r="651" spans="1:7" x14ac:dyDescent="0.25">
      <c r="A651"/>
      <c r="B651"/>
      <c r="C651" s="15"/>
      <c r="D651" s="15"/>
      <c r="E651" s="15"/>
      <c r="F651" s="67"/>
      <c r="G651"/>
    </row>
    <row r="652" spans="1:7" x14ac:dyDescent="0.25">
      <c r="A652"/>
      <c r="B652"/>
      <c r="C652" s="15"/>
      <c r="D652" s="15"/>
      <c r="E652" s="15"/>
      <c r="F652" s="67"/>
      <c r="G652"/>
    </row>
    <row r="653" spans="1:7" x14ac:dyDescent="0.25">
      <c r="A653"/>
      <c r="B653"/>
      <c r="C653" s="15"/>
      <c r="D653" s="15"/>
      <c r="E653" s="15"/>
      <c r="F653" s="67"/>
      <c r="G653"/>
    </row>
    <row r="654" spans="1:7" x14ac:dyDescent="0.25">
      <c r="A654"/>
      <c r="B654"/>
      <c r="C654" s="15"/>
      <c r="D654" s="15"/>
      <c r="E654" s="15"/>
      <c r="F654" s="67"/>
      <c r="G654"/>
    </row>
    <row r="655" spans="1:7" x14ac:dyDescent="0.25">
      <c r="A655"/>
      <c r="B655"/>
      <c r="C655" s="15"/>
      <c r="D655" s="15"/>
      <c r="E655" s="15"/>
      <c r="F655" s="67"/>
      <c r="G655"/>
    </row>
    <row r="656" spans="1:7" x14ac:dyDescent="0.25">
      <c r="A656"/>
      <c r="B656"/>
      <c r="C656" s="15"/>
      <c r="D656" s="15"/>
      <c r="E656" s="15"/>
      <c r="F656" s="67"/>
      <c r="G656"/>
    </row>
    <row r="657" spans="1:7" x14ac:dyDescent="0.25">
      <c r="A657"/>
      <c r="B657"/>
      <c r="C657" s="15"/>
      <c r="D657" s="15"/>
      <c r="E657" s="15"/>
      <c r="F657" s="67"/>
      <c r="G657"/>
    </row>
    <row r="658" spans="1:7" x14ac:dyDescent="0.25">
      <c r="A658"/>
      <c r="B658"/>
      <c r="C658" s="15"/>
      <c r="D658" s="15"/>
      <c r="E658" s="15"/>
      <c r="F658" s="67"/>
      <c r="G658"/>
    </row>
    <row r="659" spans="1:7" x14ac:dyDescent="0.25">
      <c r="A659"/>
      <c r="B659"/>
      <c r="C659" s="15"/>
      <c r="D659" s="15"/>
      <c r="E659" s="15"/>
      <c r="F659" s="67"/>
      <c r="G659"/>
    </row>
    <row r="660" spans="1:7" x14ac:dyDescent="0.25">
      <c r="A660"/>
      <c r="B660"/>
      <c r="C660" s="15"/>
      <c r="D660" s="15"/>
      <c r="E660" s="15"/>
      <c r="F660" s="67"/>
      <c r="G660"/>
    </row>
    <row r="661" spans="1:7" x14ac:dyDescent="0.25">
      <c r="A661"/>
      <c r="B661"/>
      <c r="C661" s="15"/>
      <c r="D661" s="15"/>
      <c r="E661" s="15"/>
      <c r="F661" s="67"/>
      <c r="G661"/>
    </row>
    <row r="662" spans="1:7" x14ac:dyDescent="0.25">
      <c r="A662"/>
      <c r="B662"/>
      <c r="C662" s="15"/>
      <c r="D662" s="15"/>
      <c r="E662" s="15"/>
      <c r="F662" s="67"/>
      <c r="G662"/>
    </row>
    <row r="663" spans="1:7" x14ac:dyDescent="0.25">
      <c r="A663"/>
      <c r="B663"/>
      <c r="C663" s="15"/>
      <c r="D663" s="15"/>
      <c r="E663" s="15"/>
      <c r="F663" s="67"/>
      <c r="G663"/>
    </row>
    <row r="664" spans="1:7" x14ac:dyDescent="0.25">
      <c r="A664"/>
      <c r="B664"/>
      <c r="C664" s="15"/>
      <c r="D664" s="15"/>
      <c r="E664" s="15"/>
      <c r="F664" s="67"/>
      <c r="G664"/>
    </row>
    <row r="665" spans="1:7" x14ac:dyDescent="0.25">
      <c r="A665"/>
      <c r="B665"/>
      <c r="C665" s="15"/>
      <c r="D665" s="15"/>
      <c r="E665" s="15"/>
      <c r="F665" s="67"/>
      <c r="G665"/>
    </row>
    <row r="666" spans="1:7" x14ac:dyDescent="0.25">
      <c r="A666"/>
      <c r="B666"/>
      <c r="C666" s="15"/>
      <c r="D666" s="15"/>
      <c r="E666" s="15"/>
      <c r="F666" s="67"/>
      <c r="G666"/>
    </row>
    <row r="667" spans="1:7" x14ac:dyDescent="0.25">
      <c r="A667"/>
      <c r="B667"/>
      <c r="C667" s="15"/>
      <c r="D667" s="15"/>
      <c r="E667" s="15"/>
      <c r="F667" s="67"/>
      <c r="G667"/>
    </row>
    <row r="668" spans="1:7" x14ac:dyDescent="0.25">
      <c r="A668"/>
      <c r="B668"/>
      <c r="C668" s="15"/>
      <c r="D668" s="15"/>
      <c r="E668" s="15"/>
      <c r="F668" s="67"/>
      <c r="G668"/>
    </row>
    <row r="669" spans="1:7" x14ac:dyDescent="0.25">
      <c r="A669"/>
      <c r="B669"/>
      <c r="C669" s="15"/>
      <c r="D669" s="15"/>
      <c r="E669" s="15"/>
      <c r="F669" s="67"/>
      <c r="G669"/>
    </row>
    <row r="670" spans="1:7" x14ac:dyDescent="0.25">
      <c r="A670"/>
      <c r="B670"/>
      <c r="C670" s="15"/>
      <c r="D670" s="15"/>
      <c r="E670" s="15"/>
      <c r="F670" s="67"/>
      <c r="G670"/>
    </row>
    <row r="671" spans="1:7" x14ac:dyDescent="0.25">
      <c r="A671"/>
      <c r="B671"/>
      <c r="C671" s="15"/>
      <c r="D671" s="15"/>
      <c r="E671" s="15"/>
      <c r="F671" s="67"/>
      <c r="G671"/>
    </row>
    <row r="672" spans="1:7" x14ac:dyDescent="0.25">
      <c r="A672"/>
      <c r="B672"/>
      <c r="C672" s="15"/>
      <c r="D672" s="15"/>
      <c r="E672" s="15"/>
      <c r="F672" s="67"/>
      <c r="G672"/>
    </row>
    <row r="673" spans="1:7" x14ac:dyDescent="0.25">
      <c r="A673"/>
      <c r="B673"/>
      <c r="C673" s="15"/>
      <c r="D673" s="15"/>
      <c r="E673" s="15"/>
      <c r="F673" s="67"/>
      <c r="G673"/>
    </row>
    <row r="674" spans="1:7" x14ac:dyDescent="0.25">
      <c r="A674"/>
      <c r="B674"/>
      <c r="C674" s="15"/>
      <c r="D674" s="15"/>
      <c r="E674" s="15"/>
      <c r="F674" s="67"/>
      <c r="G674"/>
    </row>
    <row r="675" spans="1:7" x14ac:dyDescent="0.25">
      <c r="A675"/>
      <c r="B675"/>
      <c r="C675" s="15"/>
      <c r="D675" s="15"/>
      <c r="E675" s="15"/>
      <c r="F675" s="67"/>
      <c r="G675"/>
    </row>
    <row r="676" spans="1:7" x14ac:dyDescent="0.25">
      <c r="A676"/>
      <c r="B676"/>
      <c r="C676" s="15"/>
      <c r="D676" s="15"/>
      <c r="E676" s="15"/>
      <c r="F676" s="67"/>
      <c r="G676"/>
    </row>
    <row r="677" spans="1:7" x14ac:dyDescent="0.25">
      <c r="A677"/>
      <c r="B677"/>
      <c r="C677" s="15"/>
      <c r="D677" s="15"/>
      <c r="E677" s="15"/>
      <c r="F677" s="67"/>
      <c r="G677"/>
    </row>
    <row r="678" spans="1:7" x14ac:dyDescent="0.25">
      <c r="A678"/>
      <c r="B678"/>
      <c r="C678" s="15"/>
      <c r="D678" s="15"/>
      <c r="E678" s="15"/>
      <c r="F678" s="67"/>
      <c r="G678"/>
    </row>
    <row r="679" spans="1:7" x14ac:dyDescent="0.25">
      <c r="A679"/>
      <c r="B679"/>
      <c r="C679" s="15"/>
      <c r="D679" s="15"/>
      <c r="E679" s="15"/>
      <c r="F679" s="67"/>
      <c r="G679"/>
    </row>
    <row r="680" spans="1:7" x14ac:dyDescent="0.25">
      <c r="A680"/>
      <c r="B680"/>
      <c r="C680" s="15"/>
      <c r="D680" s="15"/>
      <c r="E680" s="15"/>
      <c r="F680" s="67"/>
      <c r="G680"/>
    </row>
    <row r="681" spans="1:7" x14ac:dyDescent="0.25">
      <c r="A681"/>
      <c r="B681"/>
      <c r="C681" s="15"/>
      <c r="D681" s="15"/>
      <c r="E681" s="15"/>
      <c r="F681" s="67"/>
      <c r="G681"/>
    </row>
    <row r="682" spans="1:7" x14ac:dyDescent="0.25">
      <c r="A682"/>
      <c r="B682"/>
      <c r="C682" s="15"/>
      <c r="D682" s="15"/>
      <c r="E682" s="15"/>
      <c r="F682" s="67"/>
      <c r="G682"/>
    </row>
    <row r="683" spans="1:7" x14ac:dyDescent="0.25">
      <c r="A683"/>
      <c r="B683"/>
      <c r="C683" s="15"/>
      <c r="D683" s="15"/>
      <c r="E683" s="15"/>
      <c r="F683" s="67"/>
      <c r="G683"/>
    </row>
    <row r="684" spans="1:7" x14ac:dyDescent="0.25">
      <c r="A684"/>
      <c r="B684"/>
      <c r="C684" s="15"/>
      <c r="D684" s="15"/>
      <c r="E684" s="15"/>
      <c r="F684" s="67"/>
      <c r="G684"/>
    </row>
    <row r="685" spans="1:7" x14ac:dyDescent="0.25">
      <c r="A685"/>
      <c r="B685"/>
      <c r="C685" s="15"/>
      <c r="D685" s="15"/>
      <c r="E685" s="15"/>
      <c r="F685" s="67"/>
      <c r="G685"/>
    </row>
    <row r="686" spans="1:7" x14ac:dyDescent="0.25">
      <c r="A686"/>
      <c r="B686"/>
      <c r="C686" s="15"/>
      <c r="D686" s="15"/>
      <c r="E686" s="15"/>
      <c r="F686" s="67"/>
      <c r="G686"/>
    </row>
    <row r="687" spans="1:7" x14ac:dyDescent="0.25">
      <c r="A687"/>
      <c r="B687"/>
      <c r="C687" s="15"/>
      <c r="D687" s="15"/>
      <c r="E687" s="15"/>
      <c r="F687" s="67"/>
      <c r="G687"/>
    </row>
    <row r="688" spans="1:7" x14ac:dyDescent="0.25">
      <c r="A688"/>
      <c r="B688"/>
      <c r="C688" s="15"/>
      <c r="D688" s="15"/>
      <c r="E688" s="15"/>
      <c r="F688" s="67"/>
      <c r="G688"/>
    </row>
    <row r="689" spans="1:7" x14ac:dyDescent="0.25">
      <c r="A689"/>
      <c r="B689"/>
      <c r="C689" s="15"/>
      <c r="D689" s="15"/>
      <c r="E689" s="15"/>
      <c r="F689" s="67"/>
      <c r="G689"/>
    </row>
    <row r="690" spans="1:7" x14ac:dyDescent="0.25">
      <c r="A690"/>
      <c r="B690"/>
      <c r="C690" s="15"/>
      <c r="D690" s="15"/>
      <c r="E690" s="15"/>
      <c r="F690" s="67"/>
      <c r="G690"/>
    </row>
    <row r="691" spans="1:7" x14ac:dyDescent="0.25">
      <c r="A691"/>
      <c r="B691"/>
      <c r="C691" s="15"/>
      <c r="D691" s="15"/>
      <c r="E691" s="15"/>
      <c r="F691" s="67"/>
      <c r="G691"/>
    </row>
    <row r="692" spans="1:7" x14ac:dyDescent="0.25">
      <c r="A692"/>
      <c r="B692"/>
      <c r="C692" s="15"/>
      <c r="D692" s="15"/>
      <c r="E692" s="15"/>
      <c r="F692" s="67"/>
      <c r="G692"/>
    </row>
    <row r="693" spans="1:7" x14ac:dyDescent="0.25">
      <c r="A693"/>
      <c r="B693"/>
      <c r="C693" s="15"/>
      <c r="D693" s="15"/>
      <c r="E693" s="15"/>
      <c r="F693" s="67"/>
      <c r="G693"/>
    </row>
    <row r="694" spans="1:7" x14ac:dyDescent="0.25">
      <c r="A694"/>
      <c r="B694"/>
      <c r="C694" s="15"/>
      <c r="D694" s="15"/>
      <c r="E694" s="15"/>
      <c r="F694" s="67"/>
      <c r="G694"/>
    </row>
    <row r="695" spans="1:7" x14ac:dyDescent="0.25">
      <c r="A695"/>
      <c r="B695"/>
      <c r="C695" s="15"/>
      <c r="D695" s="15"/>
      <c r="E695" s="15"/>
      <c r="F695" s="67"/>
      <c r="G695"/>
    </row>
    <row r="696" spans="1:7" x14ac:dyDescent="0.25">
      <c r="A696"/>
      <c r="B696"/>
      <c r="C696" s="15"/>
      <c r="D696" s="15"/>
      <c r="E696" s="15"/>
      <c r="F696" s="67"/>
      <c r="G696"/>
    </row>
    <row r="697" spans="1:7" x14ac:dyDescent="0.25">
      <c r="A697"/>
      <c r="B697"/>
      <c r="C697" s="15"/>
      <c r="D697" s="15"/>
      <c r="E697" s="15"/>
      <c r="F697" s="67"/>
      <c r="G697"/>
    </row>
    <row r="698" spans="1:7" x14ac:dyDescent="0.25">
      <c r="A698"/>
      <c r="B698"/>
      <c r="C698" s="15"/>
      <c r="D698" s="15"/>
      <c r="E698" s="15"/>
      <c r="F698" s="67"/>
      <c r="G698"/>
    </row>
    <row r="699" spans="1:7" x14ac:dyDescent="0.25">
      <c r="A699"/>
      <c r="B699"/>
      <c r="C699" s="15"/>
      <c r="D699" s="15"/>
      <c r="E699" s="15"/>
      <c r="F699" s="67"/>
      <c r="G699"/>
    </row>
    <row r="700" spans="1:7" x14ac:dyDescent="0.25">
      <c r="A700"/>
      <c r="B700"/>
      <c r="C700" s="15"/>
      <c r="D700" s="15"/>
      <c r="E700" s="15"/>
      <c r="F700" s="67"/>
      <c r="G700"/>
    </row>
    <row r="701" spans="1:7" x14ac:dyDescent="0.25">
      <c r="A701"/>
      <c r="B701"/>
      <c r="C701" s="15"/>
      <c r="D701" s="15"/>
      <c r="E701" s="15"/>
      <c r="F701" s="67"/>
      <c r="G701"/>
    </row>
    <row r="702" spans="1:7" x14ac:dyDescent="0.25">
      <c r="A702"/>
      <c r="B702"/>
      <c r="C702" s="15"/>
      <c r="D702" s="15"/>
      <c r="E702" s="15"/>
      <c r="F702" s="67"/>
      <c r="G702"/>
    </row>
    <row r="703" spans="1:7" x14ac:dyDescent="0.25">
      <c r="A703"/>
      <c r="B703"/>
      <c r="C703" s="15"/>
      <c r="D703" s="15"/>
      <c r="E703" s="15"/>
      <c r="F703" s="67"/>
      <c r="G703"/>
    </row>
    <row r="704" spans="1:7" x14ac:dyDescent="0.25">
      <c r="A704"/>
      <c r="B704"/>
      <c r="C704" s="15"/>
      <c r="D704" s="15"/>
      <c r="E704" s="15"/>
      <c r="F704" s="67"/>
      <c r="G704"/>
    </row>
    <row r="705" spans="1:7" x14ac:dyDescent="0.25">
      <c r="A705"/>
      <c r="B705"/>
      <c r="C705" s="15"/>
      <c r="D705" s="15"/>
      <c r="E705" s="15"/>
      <c r="F705" s="67"/>
      <c r="G705"/>
    </row>
    <row r="706" spans="1:7" x14ac:dyDescent="0.25">
      <c r="A706"/>
      <c r="B706"/>
      <c r="C706" s="15"/>
      <c r="D706" s="15"/>
      <c r="E706" s="15"/>
      <c r="F706" s="67"/>
      <c r="G706"/>
    </row>
    <row r="707" spans="1:7" x14ac:dyDescent="0.25">
      <c r="A707"/>
      <c r="B707"/>
      <c r="C707" s="15"/>
      <c r="D707" s="15"/>
      <c r="E707" s="15"/>
      <c r="F707" s="67"/>
      <c r="G707"/>
    </row>
    <row r="708" spans="1:7" x14ac:dyDescent="0.25">
      <c r="A708"/>
      <c r="B708"/>
      <c r="C708" s="15"/>
      <c r="D708" s="15"/>
      <c r="E708" s="15"/>
      <c r="F708" s="67"/>
      <c r="G708"/>
    </row>
    <row r="709" spans="1:7" x14ac:dyDescent="0.25">
      <c r="A709"/>
      <c r="B709"/>
      <c r="C709" s="15"/>
      <c r="D709" s="15"/>
      <c r="E709" s="15"/>
      <c r="F709" s="67"/>
      <c r="G709"/>
    </row>
    <row r="710" spans="1:7" x14ac:dyDescent="0.25">
      <c r="A710"/>
      <c r="B710"/>
      <c r="C710" s="15"/>
      <c r="D710" s="15"/>
      <c r="E710" s="15"/>
      <c r="F710" s="67"/>
      <c r="G710"/>
    </row>
    <row r="711" spans="1:7" x14ac:dyDescent="0.25">
      <c r="A711"/>
      <c r="B711"/>
      <c r="C711" s="15"/>
      <c r="D711" s="15"/>
      <c r="E711" s="15"/>
      <c r="F711" s="67"/>
      <c r="G711"/>
    </row>
    <row r="712" spans="1:7" x14ac:dyDescent="0.25">
      <c r="A712"/>
      <c r="B712"/>
      <c r="C712" s="15"/>
      <c r="D712" s="15"/>
      <c r="E712" s="15"/>
      <c r="F712" s="67"/>
      <c r="G712"/>
    </row>
    <row r="713" spans="1:7" x14ac:dyDescent="0.25">
      <c r="A713"/>
      <c r="B713"/>
      <c r="C713" s="15"/>
      <c r="D713" s="15"/>
      <c r="E713" s="15"/>
      <c r="F713" s="67"/>
      <c r="G713"/>
    </row>
    <row r="714" spans="1:7" x14ac:dyDescent="0.25">
      <c r="A714"/>
      <c r="B714"/>
      <c r="C714" s="15"/>
      <c r="D714" s="15"/>
      <c r="E714" s="15"/>
      <c r="F714" s="67"/>
      <c r="G714"/>
    </row>
    <row r="715" spans="1:7" x14ac:dyDescent="0.25">
      <c r="A715"/>
      <c r="B715"/>
      <c r="C715" s="15"/>
      <c r="D715" s="15"/>
      <c r="E715" s="15"/>
      <c r="F715" s="67"/>
      <c r="G715"/>
    </row>
    <row r="716" spans="1:7" x14ac:dyDescent="0.25">
      <c r="A716"/>
      <c r="B716"/>
      <c r="C716" s="15"/>
      <c r="D716" s="15"/>
      <c r="E716" s="15"/>
      <c r="F716" s="67"/>
      <c r="G716"/>
    </row>
    <row r="717" spans="1:7" x14ac:dyDescent="0.25">
      <c r="A717"/>
      <c r="B717"/>
      <c r="C717" s="15"/>
      <c r="D717" s="15"/>
      <c r="E717" s="15"/>
      <c r="F717" s="67"/>
      <c r="G717"/>
    </row>
    <row r="718" spans="1:7" x14ac:dyDescent="0.25">
      <c r="A718"/>
      <c r="B718"/>
      <c r="C718" s="15"/>
      <c r="D718" s="15"/>
      <c r="E718" s="15"/>
      <c r="F718" s="67"/>
      <c r="G718"/>
    </row>
    <row r="719" spans="1:7" x14ac:dyDescent="0.25">
      <c r="A719"/>
      <c r="B719"/>
      <c r="C719" s="15"/>
      <c r="D719" s="15"/>
      <c r="E719" s="15"/>
      <c r="F719" s="67"/>
      <c r="G719"/>
    </row>
    <row r="720" spans="1:7" x14ac:dyDescent="0.25">
      <c r="A720"/>
      <c r="B720"/>
      <c r="C720" s="15"/>
      <c r="D720" s="15"/>
      <c r="E720" s="15"/>
      <c r="F720" s="67"/>
      <c r="G720"/>
    </row>
    <row r="721" spans="1:7" x14ac:dyDescent="0.25">
      <c r="A721"/>
      <c r="B721"/>
      <c r="C721" s="15"/>
      <c r="D721" s="15"/>
      <c r="E721" s="15"/>
      <c r="F721" s="67"/>
      <c r="G721"/>
    </row>
    <row r="722" spans="1:7" x14ac:dyDescent="0.25">
      <c r="A722"/>
      <c r="B722"/>
      <c r="C722" s="15"/>
      <c r="D722" s="15"/>
      <c r="E722" s="15"/>
      <c r="F722" s="67"/>
      <c r="G722"/>
    </row>
    <row r="723" spans="1:7" x14ac:dyDescent="0.25">
      <c r="A723"/>
      <c r="B723"/>
      <c r="C723" s="15"/>
      <c r="D723" s="15"/>
      <c r="E723" s="15"/>
      <c r="F723" s="67"/>
      <c r="G723"/>
    </row>
    <row r="724" spans="1:7" x14ac:dyDescent="0.25">
      <c r="A724"/>
      <c r="B724"/>
      <c r="C724" s="15"/>
      <c r="D724" s="15"/>
      <c r="E724" s="15"/>
      <c r="F724" s="67"/>
      <c r="G724"/>
    </row>
    <row r="725" spans="1:7" x14ac:dyDescent="0.25">
      <c r="A725"/>
      <c r="B725"/>
      <c r="C725" s="15"/>
      <c r="D725" s="15"/>
      <c r="E725" s="15"/>
      <c r="F725" s="67"/>
      <c r="G725"/>
    </row>
    <row r="726" spans="1:7" x14ac:dyDescent="0.25">
      <c r="A726"/>
      <c r="B726"/>
      <c r="C726" s="15"/>
      <c r="D726" s="15"/>
      <c r="E726" s="15"/>
      <c r="F726" s="67"/>
      <c r="G726"/>
    </row>
    <row r="727" spans="1:7" x14ac:dyDescent="0.25">
      <c r="A727"/>
      <c r="B727"/>
      <c r="C727" s="15"/>
      <c r="D727" s="15"/>
      <c r="E727" s="15"/>
      <c r="F727" s="67"/>
      <c r="G727"/>
    </row>
    <row r="728" spans="1:7" x14ac:dyDescent="0.25">
      <c r="A728"/>
      <c r="B728"/>
      <c r="C728" s="15"/>
      <c r="D728" s="15"/>
      <c r="E728" s="15"/>
      <c r="F728" s="67"/>
      <c r="G728"/>
    </row>
    <row r="729" spans="1:7" x14ac:dyDescent="0.25">
      <c r="A729"/>
      <c r="B729"/>
      <c r="C729" s="15"/>
      <c r="D729" s="15"/>
      <c r="E729" s="15"/>
      <c r="F729" s="67"/>
      <c r="G729"/>
    </row>
    <row r="730" spans="1:7" x14ac:dyDescent="0.25">
      <c r="A730"/>
      <c r="B730"/>
      <c r="C730" s="15"/>
      <c r="D730" s="15"/>
      <c r="E730" s="15"/>
      <c r="F730" s="67"/>
      <c r="G730"/>
    </row>
    <row r="731" spans="1:7" x14ac:dyDescent="0.25">
      <c r="A731"/>
      <c r="B731"/>
      <c r="C731" s="15"/>
      <c r="D731" s="15"/>
      <c r="E731" s="15"/>
      <c r="F731" s="67"/>
      <c r="G731"/>
    </row>
    <row r="732" spans="1:7" x14ac:dyDescent="0.25">
      <c r="A732"/>
      <c r="B732"/>
      <c r="C732" s="15"/>
      <c r="D732" s="15"/>
      <c r="E732" s="15"/>
      <c r="F732" s="67"/>
      <c r="G732"/>
    </row>
    <row r="733" spans="1:7" x14ac:dyDescent="0.25">
      <c r="A733"/>
      <c r="B733"/>
      <c r="C733" s="15"/>
      <c r="D733" s="15"/>
      <c r="E733" s="15"/>
      <c r="F733" s="67"/>
      <c r="G733"/>
    </row>
    <row r="734" spans="1:7" x14ac:dyDescent="0.25">
      <c r="A734"/>
      <c r="B734"/>
      <c r="C734" s="15"/>
      <c r="D734" s="15"/>
      <c r="E734" s="15"/>
      <c r="F734" s="67"/>
      <c r="G734"/>
    </row>
    <row r="735" spans="1:7" x14ac:dyDescent="0.25">
      <c r="A735"/>
      <c r="B735"/>
      <c r="C735" s="15"/>
      <c r="D735" s="15"/>
      <c r="E735" s="15"/>
      <c r="F735" s="67"/>
      <c r="G735"/>
    </row>
    <row r="736" spans="1:7" x14ac:dyDescent="0.25">
      <c r="A736"/>
      <c r="B736"/>
      <c r="C736" s="15"/>
      <c r="D736" s="15"/>
      <c r="E736" s="15"/>
      <c r="F736" s="67"/>
      <c r="G736"/>
    </row>
    <row r="737" spans="1:7" x14ac:dyDescent="0.25">
      <c r="A737"/>
      <c r="B737"/>
      <c r="C737" s="15"/>
      <c r="D737" s="15"/>
      <c r="E737" s="15"/>
      <c r="F737" s="67"/>
      <c r="G737"/>
    </row>
    <row r="738" spans="1:7" x14ac:dyDescent="0.25">
      <c r="A738"/>
      <c r="B738"/>
      <c r="C738" s="15"/>
      <c r="D738" s="15"/>
      <c r="E738" s="15"/>
      <c r="F738" s="67"/>
      <c r="G738"/>
    </row>
    <row r="739" spans="1:7" x14ac:dyDescent="0.25">
      <c r="A739"/>
      <c r="B739"/>
      <c r="C739" s="15"/>
      <c r="D739" s="15"/>
      <c r="E739" s="15"/>
      <c r="F739" s="67"/>
      <c r="G739"/>
    </row>
    <row r="740" spans="1:7" x14ac:dyDescent="0.25">
      <c r="A740"/>
      <c r="B740"/>
      <c r="C740" s="15"/>
      <c r="D740" s="15"/>
      <c r="E740" s="15"/>
      <c r="F740" s="67"/>
      <c r="G740"/>
    </row>
    <row r="741" spans="1:7" x14ac:dyDescent="0.25">
      <c r="A741"/>
      <c r="B741"/>
      <c r="C741" s="15"/>
      <c r="D741" s="15"/>
      <c r="E741" s="15"/>
      <c r="F741" s="67"/>
      <c r="G741"/>
    </row>
    <row r="742" spans="1:7" x14ac:dyDescent="0.25">
      <c r="A742"/>
      <c r="B742"/>
      <c r="C742" s="15"/>
      <c r="D742" s="15"/>
      <c r="E742" s="15"/>
      <c r="F742" s="67"/>
      <c r="G742"/>
    </row>
    <row r="743" spans="1:7" x14ac:dyDescent="0.25">
      <c r="A743"/>
      <c r="B743"/>
      <c r="C743" s="15"/>
      <c r="D743" s="15"/>
      <c r="E743" s="15"/>
      <c r="F743" s="67"/>
      <c r="G743"/>
    </row>
    <row r="744" spans="1:7" x14ac:dyDescent="0.25">
      <c r="A744"/>
      <c r="B744"/>
      <c r="C744" s="15"/>
      <c r="D744" s="15"/>
      <c r="E744" s="15"/>
      <c r="F744" s="67"/>
      <c r="G744"/>
    </row>
    <row r="745" spans="1:7" x14ac:dyDescent="0.25">
      <c r="A745"/>
      <c r="B745"/>
      <c r="C745" s="15"/>
      <c r="D745" s="15"/>
      <c r="E745" s="15"/>
      <c r="F745" s="67"/>
      <c r="G745"/>
    </row>
    <row r="746" spans="1:7" x14ac:dyDescent="0.25">
      <c r="A746"/>
      <c r="B746"/>
      <c r="C746" s="15"/>
      <c r="D746" s="15"/>
      <c r="E746" s="15"/>
      <c r="F746" s="67"/>
      <c r="G746"/>
    </row>
    <row r="747" spans="1:7" x14ac:dyDescent="0.25">
      <c r="A747"/>
      <c r="B747"/>
      <c r="C747" s="15"/>
      <c r="D747" s="15"/>
      <c r="E747" s="15"/>
      <c r="F747" s="67"/>
      <c r="G747"/>
    </row>
    <row r="748" spans="1:7" x14ac:dyDescent="0.25">
      <c r="A748"/>
      <c r="B748"/>
      <c r="C748" s="15"/>
      <c r="D748" s="15"/>
      <c r="E748" s="15"/>
      <c r="F748" s="67"/>
      <c r="G748"/>
    </row>
    <row r="749" spans="1:7" x14ac:dyDescent="0.25">
      <c r="A749"/>
      <c r="B749"/>
      <c r="C749" s="15"/>
      <c r="D749" s="15"/>
      <c r="E749" s="15"/>
      <c r="F749" s="67"/>
      <c r="G749"/>
    </row>
    <row r="750" spans="1:7" x14ac:dyDescent="0.25">
      <c r="A750"/>
      <c r="B750"/>
      <c r="C750" s="15"/>
      <c r="D750" s="15"/>
      <c r="E750" s="15"/>
      <c r="F750" s="67"/>
      <c r="G750"/>
    </row>
    <row r="751" spans="1:7" x14ac:dyDescent="0.25">
      <c r="A751"/>
      <c r="B751"/>
      <c r="C751" s="15"/>
      <c r="D751" s="15"/>
      <c r="E751" s="15"/>
      <c r="F751" s="67"/>
      <c r="G751"/>
    </row>
    <row r="752" spans="1:7" x14ac:dyDescent="0.25">
      <c r="A752"/>
      <c r="B752"/>
      <c r="C752" s="15"/>
      <c r="D752" s="15"/>
      <c r="E752" s="15"/>
      <c r="F752" s="67"/>
      <c r="G752"/>
    </row>
    <row r="753" spans="1:7" x14ac:dyDescent="0.25">
      <c r="A753"/>
      <c r="B753"/>
      <c r="C753" s="15"/>
      <c r="D753" s="15"/>
      <c r="E753" s="15"/>
      <c r="F753" s="67"/>
      <c r="G753"/>
    </row>
    <row r="754" spans="1:7" x14ac:dyDescent="0.25">
      <c r="A754"/>
      <c r="B754"/>
      <c r="C754" s="15"/>
      <c r="D754" s="15"/>
      <c r="E754" s="15"/>
      <c r="F754" s="67"/>
      <c r="G754"/>
    </row>
    <row r="755" spans="1:7" x14ac:dyDescent="0.25">
      <c r="A755"/>
      <c r="B755"/>
      <c r="C755" s="15"/>
      <c r="D755" s="15"/>
      <c r="E755" s="15"/>
      <c r="F755" s="67"/>
      <c r="G755"/>
    </row>
    <row r="756" spans="1:7" x14ac:dyDescent="0.25">
      <c r="A756"/>
      <c r="B756"/>
      <c r="C756" s="15"/>
      <c r="D756" s="15"/>
      <c r="E756" s="15"/>
      <c r="F756" s="67"/>
      <c r="G756"/>
    </row>
    <row r="757" spans="1:7" x14ac:dyDescent="0.25">
      <c r="A757"/>
      <c r="B757"/>
      <c r="C757" s="15"/>
      <c r="D757" s="15"/>
      <c r="E757" s="15"/>
      <c r="F757" s="67"/>
      <c r="G757"/>
    </row>
    <row r="758" spans="1:7" x14ac:dyDescent="0.25">
      <c r="A758"/>
      <c r="B758"/>
      <c r="C758" s="15"/>
      <c r="D758" s="15"/>
      <c r="E758" s="15"/>
      <c r="F758" s="67"/>
      <c r="G758"/>
    </row>
    <row r="759" spans="1:7" x14ac:dyDescent="0.25">
      <c r="A759"/>
      <c r="B759"/>
      <c r="C759" s="15"/>
      <c r="D759" s="15"/>
      <c r="E759" s="15"/>
      <c r="F759" s="67"/>
      <c r="G759"/>
    </row>
    <row r="760" spans="1:7" x14ac:dyDescent="0.25">
      <c r="A760"/>
      <c r="B760"/>
      <c r="C760" s="15"/>
      <c r="D760" s="15"/>
      <c r="E760" s="15"/>
      <c r="F760" s="67"/>
      <c r="G760"/>
    </row>
    <row r="761" spans="1:7" x14ac:dyDescent="0.25">
      <c r="A761"/>
      <c r="B761"/>
      <c r="C761" s="15"/>
      <c r="D761" s="15"/>
      <c r="E761" s="15"/>
      <c r="F761" s="67"/>
      <c r="G761"/>
    </row>
    <row r="762" spans="1:7" x14ac:dyDescent="0.25">
      <c r="A762"/>
      <c r="B762"/>
      <c r="C762" s="15"/>
      <c r="D762" s="15"/>
      <c r="E762" s="15"/>
      <c r="F762" s="67"/>
      <c r="G762"/>
    </row>
    <row r="763" spans="1:7" x14ac:dyDescent="0.25">
      <c r="A763"/>
      <c r="B763"/>
      <c r="C763" s="15"/>
      <c r="D763" s="15"/>
      <c r="E763" s="15"/>
      <c r="F763" s="67"/>
      <c r="G763"/>
    </row>
    <row r="764" spans="1:7" x14ac:dyDescent="0.25">
      <c r="A764"/>
      <c r="B764"/>
      <c r="C764" s="15"/>
      <c r="D764" s="15"/>
      <c r="E764" s="15"/>
      <c r="F764" s="67"/>
      <c r="G764"/>
    </row>
    <row r="765" spans="1:7" x14ac:dyDescent="0.25">
      <c r="A765"/>
      <c r="B765"/>
      <c r="C765" s="15"/>
      <c r="D765" s="15"/>
      <c r="E765" s="15"/>
      <c r="F765" s="67"/>
      <c r="G765"/>
    </row>
    <row r="766" spans="1:7" x14ac:dyDescent="0.25">
      <c r="A766"/>
      <c r="B766"/>
      <c r="C766" s="15"/>
      <c r="D766" s="15"/>
      <c r="E766" s="15"/>
      <c r="F766" s="67"/>
      <c r="G766"/>
    </row>
    <row r="767" spans="1:7" x14ac:dyDescent="0.25">
      <c r="A767"/>
      <c r="B767"/>
      <c r="C767" s="15"/>
      <c r="D767" s="15"/>
      <c r="E767" s="15"/>
      <c r="F767" s="67"/>
      <c r="G767"/>
    </row>
    <row r="768" spans="1:7" x14ac:dyDescent="0.25">
      <c r="A768"/>
      <c r="B768"/>
      <c r="C768" s="15"/>
      <c r="D768" s="15"/>
      <c r="E768" s="15"/>
      <c r="F768" s="67"/>
      <c r="G768"/>
    </row>
    <row r="769" spans="1:7" x14ac:dyDescent="0.25">
      <c r="A769"/>
      <c r="B769"/>
      <c r="C769" s="15"/>
      <c r="D769" s="15"/>
      <c r="E769" s="15"/>
      <c r="F769" s="67"/>
      <c r="G769"/>
    </row>
    <row r="770" spans="1:7" x14ac:dyDescent="0.25">
      <c r="A770"/>
      <c r="B770"/>
      <c r="C770" s="15"/>
      <c r="D770" s="15"/>
      <c r="E770" s="15"/>
      <c r="F770" s="67"/>
      <c r="G770"/>
    </row>
    <row r="771" spans="1:7" x14ac:dyDescent="0.25">
      <c r="A771"/>
      <c r="B771"/>
      <c r="C771" s="15"/>
      <c r="D771" s="15"/>
      <c r="E771" s="15"/>
      <c r="F771" s="67"/>
      <c r="G771"/>
    </row>
    <row r="772" spans="1:7" x14ac:dyDescent="0.25">
      <c r="A772"/>
      <c r="B772"/>
      <c r="C772" s="15"/>
      <c r="D772" s="15"/>
      <c r="E772" s="15"/>
      <c r="F772" s="67"/>
      <c r="G772"/>
    </row>
    <row r="773" spans="1:7" x14ac:dyDescent="0.25">
      <c r="A773"/>
      <c r="B773"/>
      <c r="C773" s="15"/>
      <c r="D773" s="15"/>
      <c r="E773" s="15"/>
      <c r="F773" s="67"/>
      <c r="G773"/>
    </row>
  </sheetData>
  <mergeCells count="23">
    <mergeCell ref="F16:F33"/>
    <mergeCell ref="B16:B33"/>
    <mergeCell ref="A2:F2"/>
    <mergeCell ref="A3:F3"/>
    <mergeCell ref="A4:F4"/>
    <mergeCell ref="A5:F5"/>
    <mergeCell ref="B9:B15"/>
    <mergeCell ref="F9:F15"/>
    <mergeCell ref="D18:D19"/>
    <mergeCell ref="E18:E19"/>
    <mergeCell ref="A18:A19"/>
    <mergeCell ref="C18:C19"/>
    <mergeCell ref="A52:A56"/>
    <mergeCell ref="F53:F54"/>
    <mergeCell ref="B34:B50"/>
    <mergeCell ref="F34:F50"/>
    <mergeCell ref="D36:D37"/>
    <mergeCell ref="E36:E37"/>
    <mergeCell ref="B53:B54"/>
    <mergeCell ref="C53:C54"/>
    <mergeCell ref="D53:D54"/>
    <mergeCell ref="E53:E54"/>
    <mergeCell ref="C36:C37"/>
  </mergeCells>
  <pageMargins left="0" right="0" top="0" bottom="0" header="0.31496062992125984" footer="0.31496062992125984"/>
  <pageSetup paperSize="9" scale="67" orientation="landscape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8"/>
  <sheetViews>
    <sheetView tabSelected="1" view="pageBreakPreview" topLeftCell="A37" zoomScale="85" zoomScaleSheetLayoutView="85" workbookViewId="0">
      <selection activeCell="B53" sqref="A53:XFD53"/>
    </sheetView>
  </sheetViews>
  <sheetFormatPr defaultRowHeight="15" x14ac:dyDescent="0.25"/>
  <cols>
    <col min="1" max="1" width="67.28515625" style="8" customWidth="1"/>
    <col min="2" max="2" width="34.42578125" style="8" customWidth="1"/>
    <col min="3" max="3" width="17.28515625" style="8" customWidth="1"/>
    <col min="4" max="4" width="26.28515625" style="8" customWidth="1"/>
    <col min="5" max="5" width="15.140625" style="8" customWidth="1"/>
  </cols>
  <sheetData>
    <row r="1" spans="1:5" s="19" customFormat="1" ht="20.100000000000001" customHeight="1" x14ac:dyDescent="0.25">
      <c r="A1" s="120" t="s">
        <v>24</v>
      </c>
      <c r="B1" s="120"/>
      <c r="C1" s="120"/>
      <c r="D1" s="120"/>
      <c r="E1" s="20"/>
    </row>
    <row r="2" spans="1:5" s="19" customFormat="1" ht="20.100000000000001" customHeight="1" x14ac:dyDescent="0.25">
      <c r="A2" s="120" t="s">
        <v>42</v>
      </c>
      <c r="B2" s="120"/>
      <c r="C2" s="120"/>
      <c r="D2" s="120"/>
      <c r="E2" s="20"/>
    </row>
    <row r="3" spans="1:5" s="19" customFormat="1" ht="20.100000000000001" customHeight="1" x14ac:dyDescent="0.25">
      <c r="A3" s="84" t="s">
        <v>4</v>
      </c>
      <c r="B3" s="84"/>
      <c r="C3" s="84"/>
      <c r="D3" s="84"/>
      <c r="E3" s="20"/>
    </row>
    <row r="4" spans="1:5" s="19" customFormat="1" ht="22.5" customHeight="1" x14ac:dyDescent="0.25">
      <c r="A4" s="10"/>
      <c r="B4" s="10"/>
      <c r="C4" s="10"/>
      <c r="D4" s="10"/>
      <c r="E4" s="20"/>
    </row>
    <row r="5" spans="1:5" s="19" customFormat="1" ht="30" customHeight="1" x14ac:dyDescent="0.25">
      <c r="A5" s="1" t="s">
        <v>0</v>
      </c>
      <c r="B5" s="1" t="s">
        <v>3</v>
      </c>
      <c r="C5" s="1" t="s">
        <v>1</v>
      </c>
      <c r="D5" s="1" t="s">
        <v>2</v>
      </c>
      <c r="E5" s="21"/>
    </row>
    <row r="6" spans="1:5" s="19" customFormat="1" ht="9.75" customHeight="1" x14ac:dyDescent="0.25">
      <c r="A6" s="6"/>
      <c r="B6" s="6"/>
      <c r="C6" s="6"/>
      <c r="D6" s="6"/>
      <c r="E6" s="21"/>
    </row>
    <row r="7" spans="1:5" s="19" customFormat="1" ht="20.100000000000001" customHeight="1" x14ac:dyDescent="0.25">
      <c r="A7" s="35" t="s">
        <v>22</v>
      </c>
      <c r="B7" s="85" t="s">
        <v>40</v>
      </c>
      <c r="C7" s="50">
        <f>('Исполнение '!E9+'Качество '!C9+'Объем '!E9)/3</f>
        <v>98.158693754507283</v>
      </c>
      <c r="D7" s="110" t="s">
        <v>21</v>
      </c>
      <c r="E7" s="22"/>
    </row>
    <row r="8" spans="1:5" s="19" customFormat="1" ht="20.100000000000001" customHeight="1" x14ac:dyDescent="0.25">
      <c r="A8" s="3" t="s">
        <v>25</v>
      </c>
      <c r="B8" s="86"/>
      <c r="C8" s="55">
        <f>('Исполнение '!E10+'Качество '!C10+'Объем '!E10)/3</f>
        <v>98.554545454545462</v>
      </c>
      <c r="D8" s="111"/>
      <c r="E8" s="22"/>
    </row>
    <row r="9" spans="1:5" s="19" customFormat="1" ht="20.100000000000001" customHeight="1" x14ac:dyDescent="0.25">
      <c r="A9" s="3" t="s">
        <v>26</v>
      </c>
      <c r="B9" s="86"/>
      <c r="C9" s="55">
        <f>('Исполнение '!E11+'Качество '!C11+'Объем '!E11)/3</f>
        <v>99.563781190663761</v>
      </c>
      <c r="D9" s="111"/>
      <c r="E9" s="22"/>
    </row>
    <row r="10" spans="1:5" s="19" customFormat="1" ht="20.100000000000001" customHeight="1" x14ac:dyDescent="0.25">
      <c r="A10" s="3" t="s">
        <v>27</v>
      </c>
      <c r="B10" s="86"/>
      <c r="C10" s="55">
        <f>('Исполнение '!E12+'Качество '!C12+'Объем '!E12)/3</f>
        <v>96.809677419354841</v>
      </c>
      <c r="D10" s="111"/>
      <c r="E10" s="22"/>
    </row>
    <row r="11" spans="1:5" s="19" customFormat="1" ht="20.100000000000001" customHeight="1" x14ac:dyDescent="0.25">
      <c r="A11" s="3" t="s">
        <v>28</v>
      </c>
      <c r="B11" s="86"/>
      <c r="C11" s="55">
        <f>('Исполнение '!E13+'Качество '!C13+'Объем '!E13)/3</f>
        <v>96.901449275362324</v>
      </c>
      <c r="D11" s="111"/>
      <c r="E11" s="22"/>
    </row>
    <row r="12" spans="1:5" s="19" customFormat="1" ht="20.100000000000001" customHeight="1" x14ac:dyDescent="0.25">
      <c r="A12" s="3" t="s">
        <v>29</v>
      </c>
      <c r="B12" s="86"/>
      <c r="C12" s="55">
        <f>('Исполнение '!E14+'Качество '!C14+'Объем '!E14)/3</f>
        <v>95.824561403508767</v>
      </c>
      <c r="D12" s="111"/>
      <c r="E12" s="22"/>
    </row>
    <row r="13" spans="1:5" s="19" customFormat="1" ht="20.100000000000001" customHeight="1" x14ac:dyDescent="0.25">
      <c r="A13" s="3" t="s">
        <v>30</v>
      </c>
      <c r="B13" s="87"/>
      <c r="C13" s="55">
        <f>('Исполнение '!E15+'Качество '!C15+'Объем '!E15)/3</f>
        <v>99.104402515723265</v>
      </c>
      <c r="D13" s="112"/>
      <c r="E13" s="22"/>
    </row>
    <row r="14" spans="1:5" s="19" customFormat="1" ht="20.100000000000001" customHeight="1" x14ac:dyDescent="0.25">
      <c r="A14" s="4" t="s">
        <v>23</v>
      </c>
      <c r="B14" s="85" t="s">
        <v>46</v>
      </c>
      <c r="C14" s="50">
        <f>('Исполнение '!E16+'Качество '!C16+'Объем '!E16)/3</f>
        <v>98.720541845895752</v>
      </c>
      <c r="D14" s="110" t="s">
        <v>21</v>
      </c>
      <c r="E14" s="22"/>
    </row>
    <row r="15" spans="1:5" s="19" customFormat="1" ht="20.100000000000001" customHeight="1" x14ac:dyDescent="0.25">
      <c r="A15" s="34" t="s">
        <v>31</v>
      </c>
      <c r="B15" s="86"/>
      <c r="C15" s="55">
        <f>('Исполнение '!E17+'Качество '!C17+'Объем '!E17)/3</f>
        <v>98.301234484437302</v>
      </c>
      <c r="D15" s="111"/>
      <c r="E15" s="22"/>
    </row>
    <row r="16" spans="1:5" s="19" customFormat="1" ht="30" customHeight="1" x14ac:dyDescent="0.25">
      <c r="A16" s="34" t="s">
        <v>32</v>
      </c>
      <c r="B16" s="86"/>
      <c r="C16" s="97">
        <f>('Исполнение '!E18+'Качество '!C18+'Объем '!E18)/3</f>
        <v>98.567516273464449</v>
      </c>
      <c r="D16" s="111"/>
      <c r="E16" s="22"/>
    </row>
    <row r="17" spans="1:5" s="19" customFormat="1" ht="20.100000000000001" hidden="1" customHeight="1" x14ac:dyDescent="0.25">
      <c r="A17" s="34"/>
      <c r="B17" s="86"/>
      <c r="C17" s="98"/>
      <c r="D17" s="111"/>
      <c r="E17" s="22"/>
    </row>
    <row r="18" spans="1:5" s="19" customFormat="1" ht="30" customHeight="1" x14ac:dyDescent="0.25">
      <c r="A18" s="34" t="s">
        <v>33</v>
      </c>
      <c r="B18" s="86"/>
      <c r="C18" s="55">
        <f>('Исполнение '!E20+'Качество '!C20+'Объем '!E20)/3</f>
        <v>98.535376871782944</v>
      </c>
      <c r="D18" s="111"/>
      <c r="E18" s="22"/>
    </row>
    <row r="19" spans="1:5" s="19" customFormat="1" ht="20.100000000000001" customHeight="1" x14ac:dyDescent="0.25">
      <c r="A19" s="34" t="s">
        <v>8</v>
      </c>
      <c r="B19" s="86"/>
      <c r="C19" s="55">
        <f>('Исполнение '!E21+'Качество '!C21+'Объем '!E21)/3</f>
        <v>96.819198972314965</v>
      </c>
      <c r="D19" s="111"/>
      <c r="E19" s="22"/>
    </row>
    <row r="20" spans="1:5" s="19" customFormat="1" ht="30" customHeight="1" x14ac:dyDescent="0.25">
      <c r="A20" s="34" t="s">
        <v>35</v>
      </c>
      <c r="B20" s="86"/>
      <c r="C20" s="55">
        <f>('Исполнение '!E22+'Качество '!C22+'Объем '!E22)/3</f>
        <v>99.3</v>
      </c>
      <c r="D20" s="111"/>
      <c r="E20" s="22"/>
    </row>
    <row r="21" spans="1:5" s="19" customFormat="1" ht="20.100000000000001" customHeight="1" x14ac:dyDescent="0.25">
      <c r="A21" s="34" t="s">
        <v>9</v>
      </c>
      <c r="B21" s="86"/>
      <c r="C21" s="55">
        <f>('Исполнение '!E23+'Качество '!C23+'Объем '!E23)/3</f>
        <v>99.999999103806161</v>
      </c>
      <c r="D21" s="111"/>
      <c r="E21" s="22"/>
    </row>
    <row r="22" spans="1:5" s="19" customFormat="1" ht="20.100000000000001" customHeight="1" x14ac:dyDescent="0.25">
      <c r="A22" s="34" t="s">
        <v>11</v>
      </c>
      <c r="B22" s="86"/>
      <c r="C22" s="55">
        <f>('Исполнение '!E24+'Качество '!C24+'Объем '!E24)/3</f>
        <v>101.40256372333407</v>
      </c>
      <c r="D22" s="111"/>
      <c r="E22" s="22"/>
    </row>
    <row r="23" spans="1:5" s="19" customFormat="1" ht="20.100000000000001" customHeight="1" x14ac:dyDescent="0.25">
      <c r="A23" s="34" t="s">
        <v>12</v>
      </c>
      <c r="B23" s="86"/>
      <c r="C23" s="55">
        <f>('Исполнение '!E25+'Качество '!C25+'Объем '!E25)/3</f>
        <v>99.536533183058054</v>
      </c>
      <c r="D23" s="111"/>
      <c r="E23" s="22"/>
    </row>
    <row r="24" spans="1:5" s="19" customFormat="1" ht="20.100000000000001" customHeight="1" x14ac:dyDescent="0.25">
      <c r="A24" s="34" t="s">
        <v>13</v>
      </c>
      <c r="B24" s="86"/>
      <c r="C24" s="55">
        <f>('Исполнение '!E26+'Качество '!C26+'Объем '!E26)/3</f>
        <v>98.399961361449797</v>
      </c>
      <c r="D24" s="111"/>
      <c r="E24" s="22"/>
    </row>
    <row r="25" spans="1:5" s="19" customFormat="1" ht="20.100000000000001" customHeight="1" x14ac:dyDescent="0.25">
      <c r="A25" s="34" t="s">
        <v>14</v>
      </c>
      <c r="B25" s="86"/>
      <c r="C25" s="55">
        <f>('Исполнение '!E27+'Качество '!C27+'Объем '!E27)/3</f>
        <v>97.045159662233914</v>
      </c>
      <c r="D25" s="111"/>
      <c r="E25" s="22"/>
    </row>
    <row r="26" spans="1:5" s="19" customFormat="1" ht="20.100000000000001" customHeight="1" x14ac:dyDescent="0.25">
      <c r="A26" s="34" t="s">
        <v>15</v>
      </c>
      <c r="B26" s="86"/>
      <c r="C26" s="55">
        <f>('Исполнение '!E28+'Качество '!C28+'Объем '!E28)/3</f>
        <v>98.866666255744391</v>
      </c>
      <c r="D26" s="111"/>
      <c r="E26" s="22"/>
    </row>
    <row r="27" spans="1:5" s="19" customFormat="1" ht="20.100000000000001" customHeight="1" x14ac:dyDescent="0.25">
      <c r="A27" s="34" t="s">
        <v>36</v>
      </c>
      <c r="B27" s="86"/>
      <c r="C27" s="55">
        <f>('Исполнение '!E29+'Качество '!C29+'Объем '!E29)/3</f>
        <v>99.399999331108134</v>
      </c>
      <c r="D27" s="111"/>
      <c r="E27" s="22"/>
    </row>
    <row r="28" spans="1:5" s="19" customFormat="1" ht="20.100000000000001" customHeight="1" x14ac:dyDescent="0.25">
      <c r="A28" s="34" t="s">
        <v>16</v>
      </c>
      <c r="B28" s="86"/>
      <c r="C28" s="55">
        <f>('Исполнение '!E30+'Качество '!C30+'Объем '!E30)/3</f>
        <v>99.066666658011172</v>
      </c>
      <c r="D28" s="111"/>
      <c r="E28" s="22"/>
    </row>
    <row r="29" spans="1:5" s="19" customFormat="1" ht="20.100000000000001" customHeight="1" x14ac:dyDescent="0.25">
      <c r="A29" s="34" t="s">
        <v>17</v>
      </c>
      <c r="B29" s="86"/>
      <c r="C29" s="55">
        <f>('Исполнение '!E31+'Качество '!C31+'Объем '!E31)/3</f>
        <v>99.666665643131083</v>
      </c>
      <c r="D29" s="111"/>
      <c r="E29" s="22"/>
    </row>
    <row r="30" spans="1:5" s="19" customFormat="1" ht="20.100000000000001" customHeight="1" x14ac:dyDescent="0.25">
      <c r="A30" s="34" t="s">
        <v>37</v>
      </c>
      <c r="B30" s="86"/>
      <c r="C30" s="55">
        <f>('Исполнение '!E32+'Качество '!C32+'Объем '!E32)/3</f>
        <v>99.666666524570715</v>
      </c>
      <c r="D30" s="111"/>
      <c r="E30" s="22"/>
    </row>
    <row r="31" spans="1:5" s="19" customFormat="1" ht="20.100000000000001" customHeight="1" x14ac:dyDescent="0.25">
      <c r="A31" s="34" t="s">
        <v>34</v>
      </c>
      <c r="B31" s="86"/>
      <c r="C31" s="55">
        <f>('Исполнение '!E33+'Качество '!C33+'Объем '!E33)/3</f>
        <v>96.666666666666671</v>
      </c>
      <c r="D31" s="112"/>
      <c r="E31" s="22"/>
    </row>
    <row r="32" spans="1:5" s="19" customFormat="1" ht="20.100000000000001" customHeight="1" x14ac:dyDescent="0.25">
      <c r="A32" s="4" t="s">
        <v>23</v>
      </c>
      <c r="B32" s="95" t="s">
        <v>47</v>
      </c>
      <c r="C32" s="50">
        <f>('Исполнение '!E34+'Качество '!C34+'Объем '!E34)/3</f>
        <v>90.927007819975373</v>
      </c>
      <c r="D32" s="110" t="s">
        <v>54</v>
      </c>
      <c r="E32" s="22"/>
    </row>
    <row r="33" spans="1:5" s="19" customFormat="1" ht="20.100000000000001" customHeight="1" x14ac:dyDescent="0.25">
      <c r="A33" s="34" t="s">
        <v>31</v>
      </c>
      <c r="B33" s="95"/>
      <c r="C33" s="55">
        <f>('Исполнение '!E35+'Качество '!C35+'Объем '!E35)/3</f>
        <v>99.579998224063004</v>
      </c>
      <c r="D33" s="111"/>
      <c r="E33" s="22"/>
    </row>
    <row r="34" spans="1:5" s="19" customFormat="1" ht="30" customHeight="1" x14ac:dyDescent="0.25">
      <c r="A34" s="34" t="s">
        <v>32</v>
      </c>
      <c r="B34" s="95"/>
      <c r="C34" s="97">
        <f>('Исполнение '!E36+'Качество '!C36+'Объем '!E36)/3</f>
        <v>76.73720377261715</v>
      </c>
      <c r="D34" s="111"/>
      <c r="E34" s="22"/>
    </row>
    <row r="35" spans="1:5" s="19" customFormat="1" ht="20.100000000000001" customHeight="1" x14ac:dyDescent="0.25">
      <c r="A35" s="34" t="s">
        <v>10</v>
      </c>
      <c r="B35" s="95"/>
      <c r="C35" s="98"/>
      <c r="D35" s="111"/>
      <c r="E35" s="22"/>
    </row>
    <row r="36" spans="1:5" s="19" customFormat="1" ht="30" customHeight="1" x14ac:dyDescent="0.25">
      <c r="A36" s="34" t="s">
        <v>33</v>
      </c>
      <c r="B36" s="95"/>
      <c r="C36" s="55">
        <f>('Исполнение '!E38+'Качество '!C38+'Объем '!E38)/3</f>
        <v>78.580269989615786</v>
      </c>
      <c r="D36" s="111"/>
      <c r="E36" s="22"/>
    </row>
    <row r="37" spans="1:5" s="19" customFormat="1" ht="20.100000000000001" customHeight="1" x14ac:dyDescent="0.25">
      <c r="A37" s="34" t="s">
        <v>8</v>
      </c>
      <c r="B37" s="95"/>
      <c r="C37" s="55">
        <f>('Исполнение '!E39+'Качество '!C39+'Объем '!E39)/3</f>
        <v>84.719987624293083</v>
      </c>
      <c r="D37" s="111"/>
      <c r="E37" s="22"/>
    </row>
    <row r="38" spans="1:5" s="19" customFormat="1" ht="30" customHeight="1" x14ac:dyDescent="0.25">
      <c r="A38" s="34" t="s">
        <v>35</v>
      </c>
      <c r="B38" s="95"/>
      <c r="C38" s="55">
        <f>('Исполнение '!E40+'Качество '!C40+'Объем '!E40)/3</f>
        <v>96.943617679814636</v>
      </c>
      <c r="D38" s="111"/>
      <c r="E38" s="22"/>
    </row>
    <row r="39" spans="1:5" s="19" customFormat="1" ht="20.100000000000001" customHeight="1" x14ac:dyDescent="0.25">
      <c r="A39" s="34" t="s">
        <v>9</v>
      </c>
      <c r="B39" s="95"/>
      <c r="C39" s="55">
        <f>('Исполнение '!E41+'Качество '!C41+'Объем '!E41)/3</f>
        <v>108</v>
      </c>
      <c r="D39" s="111"/>
      <c r="E39" s="22"/>
    </row>
    <row r="40" spans="1:5" s="19" customFormat="1" ht="20.100000000000001" customHeight="1" x14ac:dyDescent="0.25">
      <c r="A40" s="34" t="s">
        <v>11</v>
      </c>
      <c r="B40" s="95"/>
      <c r="C40" s="55">
        <f>('Исполнение '!E42+'Качество '!C42+'Объем '!E42)/3</f>
        <v>116.46666666666665</v>
      </c>
      <c r="D40" s="111"/>
      <c r="E40" s="22"/>
    </row>
    <row r="41" spans="1:5" s="19" customFormat="1" ht="20.100000000000001" customHeight="1" x14ac:dyDescent="0.25">
      <c r="A41" s="34" t="s">
        <v>12</v>
      </c>
      <c r="B41" s="95"/>
      <c r="C41" s="55">
        <f>('Исполнение '!E43+'Качество '!C43+'Объем '!E43)/3</f>
        <v>102.93333333333334</v>
      </c>
      <c r="D41" s="111"/>
      <c r="E41" s="22"/>
    </row>
    <row r="42" spans="1:5" s="19" customFormat="1" ht="20.100000000000001" customHeight="1" x14ac:dyDescent="0.25">
      <c r="A42" s="34" t="s">
        <v>13</v>
      </c>
      <c r="B42" s="95"/>
      <c r="C42" s="55">
        <f>('Исполнение '!E44+'Качество '!C44+'Объем '!E44)/3</f>
        <v>93.838095238095249</v>
      </c>
      <c r="D42" s="111"/>
      <c r="E42" s="22"/>
    </row>
    <row r="43" spans="1:5" s="19" customFormat="1" ht="20.100000000000001" customHeight="1" x14ac:dyDescent="0.25">
      <c r="A43" s="34" t="s">
        <v>14</v>
      </c>
      <c r="B43" s="95"/>
      <c r="C43" s="55">
        <f>('Исполнение '!E45+'Качество '!C45+'Объем '!E45)/3</f>
        <v>110</v>
      </c>
      <c r="D43" s="111"/>
      <c r="E43" s="22"/>
    </row>
    <row r="44" spans="1:5" s="19" customFormat="1" ht="20.100000000000001" customHeight="1" x14ac:dyDescent="0.25">
      <c r="A44" s="34" t="s">
        <v>15</v>
      </c>
      <c r="B44" s="95"/>
      <c r="C44" s="55">
        <f>('Исполнение '!E46+'Качество '!C46+'Объем '!E46)/3</f>
        <v>103.77777777777777</v>
      </c>
      <c r="D44" s="111"/>
      <c r="E44" s="22"/>
    </row>
    <row r="45" spans="1:5" s="19" customFormat="1" ht="20.100000000000001" customHeight="1" x14ac:dyDescent="0.25">
      <c r="A45" s="34" t="s">
        <v>36</v>
      </c>
      <c r="B45" s="95"/>
      <c r="C45" s="55">
        <f>('Исполнение '!E47+'Качество '!C47+'Объем '!E47)/3</f>
        <v>101.69587396496259</v>
      </c>
      <c r="D45" s="111"/>
      <c r="E45" s="22"/>
    </row>
    <row r="46" spans="1:5" s="19" customFormat="1" ht="20.100000000000001" customHeight="1" x14ac:dyDescent="0.25">
      <c r="A46" s="34" t="s">
        <v>16</v>
      </c>
      <c r="B46" s="95"/>
      <c r="C46" s="55">
        <f>('Исполнение '!E48+'Качество '!C48+'Объем '!E48)/3</f>
        <v>112.59835091523512</v>
      </c>
      <c r="D46" s="111"/>
      <c r="E46" s="22"/>
    </row>
    <row r="47" spans="1:5" s="19" customFormat="1" ht="20.100000000000001" customHeight="1" x14ac:dyDescent="0.25">
      <c r="A47" s="34" t="s">
        <v>17</v>
      </c>
      <c r="B47" s="95"/>
      <c r="C47" s="55">
        <f>('Исполнение '!E49+'Качество '!C49+'Объем '!E49)/3</f>
        <v>102.1111111111111</v>
      </c>
      <c r="D47" s="111"/>
      <c r="E47" s="22"/>
    </row>
    <row r="48" spans="1:5" s="19" customFormat="1" ht="20.100000000000001" customHeight="1" x14ac:dyDescent="0.25">
      <c r="A48" s="34" t="s">
        <v>37</v>
      </c>
      <c r="B48" s="95"/>
      <c r="C48" s="55">
        <f>('Исполнение '!E50+'Качество '!C50+'Объем '!E50)/3</f>
        <v>103.5</v>
      </c>
      <c r="D48" s="111"/>
      <c r="E48" s="22"/>
    </row>
    <row r="49" spans="1:5" s="19" customFormat="1" ht="20.100000000000001" customHeight="1" x14ac:dyDescent="0.25">
      <c r="A49" s="35" t="s">
        <v>44</v>
      </c>
      <c r="B49" s="43"/>
      <c r="C49" s="50">
        <f>('Исполнение '!E51+'Качество '!C51+'Объем '!E51)/3</f>
        <v>106.20291923492751</v>
      </c>
      <c r="D49" s="56"/>
      <c r="E49" s="22"/>
    </row>
    <row r="50" spans="1:5" s="19" customFormat="1" ht="35.25" customHeight="1" x14ac:dyDescent="0.25">
      <c r="A50" s="91" t="s">
        <v>49</v>
      </c>
      <c r="B50" s="33" t="s">
        <v>41</v>
      </c>
      <c r="C50" s="55">
        <f>('Исполнение '!E52+'Качество '!C52+'Объем '!E52)/3</f>
        <v>114.27478998840188</v>
      </c>
      <c r="D50" s="4" t="s">
        <v>21</v>
      </c>
      <c r="E50" s="22"/>
    </row>
    <row r="51" spans="1:5" s="19" customFormat="1" ht="35.25" customHeight="1" x14ac:dyDescent="0.25">
      <c r="A51" s="99"/>
      <c r="B51" s="95" t="s">
        <v>48</v>
      </c>
      <c r="C51" s="97">
        <f>('Исполнение '!E53+'Качество '!C53+'Объем '!E53)/3</f>
        <v>94.575449768747447</v>
      </c>
      <c r="D51" s="106" t="s">
        <v>54</v>
      </c>
      <c r="E51" s="22"/>
    </row>
    <row r="52" spans="1:5" s="19" customFormat="1" ht="71.25" customHeight="1" x14ac:dyDescent="0.25">
      <c r="A52" s="99"/>
      <c r="B52" s="95"/>
      <c r="C52" s="98"/>
      <c r="D52" s="108"/>
      <c r="E52" s="18"/>
    </row>
    <row r="53" spans="1:5" ht="75.75" hidden="1" customHeight="1" x14ac:dyDescent="0.25">
      <c r="A53" s="99"/>
      <c r="B53" s="39" t="s">
        <v>45</v>
      </c>
      <c r="C53" s="55" t="e">
        <f>('Исполнение '!E55+'Качество '!C55+'Объем '!E55)/3</f>
        <v>#DIV/0!</v>
      </c>
      <c r="D53" s="4" t="s">
        <v>21</v>
      </c>
    </row>
    <row r="54" spans="1:5" ht="106.5" customHeight="1" x14ac:dyDescent="0.25">
      <c r="A54" s="92"/>
      <c r="B54" s="33" t="s">
        <v>43</v>
      </c>
      <c r="C54" s="55">
        <f>('Исполнение '!E56+'Качество '!C56+'Объем '!E56)/3</f>
        <v>98.698900210325078</v>
      </c>
      <c r="D54" s="4" t="s">
        <v>21</v>
      </c>
    </row>
    <row r="55" spans="1:5" ht="18.75" customHeight="1" x14ac:dyDescent="0.25">
      <c r="C55" s="15"/>
    </row>
    <row r="56" spans="1:5" ht="18.75" customHeight="1" x14ac:dyDescent="0.25">
      <c r="A56" s="8" t="s">
        <v>50</v>
      </c>
      <c r="C56" s="15"/>
    </row>
    <row r="57" spans="1:5" ht="18.75" customHeight="1" x14ac:dyDescent="0.25">
      <c r="C57" s="15"/>
    </row>
    <row r="58" spans="1:5" ht="18.75" customHeight="1" x14ac:dyDescent="0.25">
      <c r="A58" s="8" t="s">
        <v>55</v>
      </c>
      <c r="C58" s="15"/>
      <c r="D58" s="60">
        <v>44998</v>
      </c>
    </row>
    <row r="59" spans="1:5" ht="18.75" customHeight="1" x14ac:dyDescent="0.25">
      <c r="C59" s="15"/>
    </row>
    <row r="60" spans="1:5" ht="18.75" customHeight="1" x14ac:dyDescent="0.25">
      <c r="C60" s="15"/>
    </row>
    <row r="61" spans="1:5" ht="18.75" customHeight="1" x14ac:dyDescent="0.25">
      <c r="C61" s="15"/>
    </row>
    <row r="62" spans="1:5" ht="18.75" customHeight="1" x14ac:dyDescent="0.25">
      <c r="C62" s="15"/>
    </row>
    <row r="63" spans="1:5" ht="18.75" customHeight="1" x14ac:dyDescent="0.25">
      <c r="C63" s="15"/>
    </row>
    <row r="64" spans="1:5" ht="18.75" customHeight="1" x14ac:dyDescent="0.25">
      <c r="A64" s="9"/>
      <c r="B64" s="9"/>
      <c r="C64" s="15"/>
      <c r="D64" s="9"/>
      <c r="E64"/>
    </row>
    <row r="65" spans="1:5" ht="18.75" customHeight="1" x14ac:dyDescent="0.25">
      <c r="A65" s="9"/>
      <c r="B65" s="9"/>
      <c r="C65" s="15"/>
      <c r="D65" s="9"/>
      <c r="E65"/>
    </row>
    <row r="66" spans="1:5" ht="18.75" customHeight="1" x14ac:dyDescent="0.25">
      <c r="A66" s="9"/>
      <c r="B66" s="9"/>
      <c r="C66" s="15"/>
      <c r="D66" s="9"/>
      <c r="E66"/>
    </row>
    <row r="67" spans="1:5" x14ac:dyDescent="0.25">
      <c r="A67" s="9"/>
      <c r="B67" s="9"/>
      <c r="C67" s="15"/>
      <c r="D67" s="9"/>
      <c r="E67"/>
    </row>
    <row r="68" spans="1:5" x14ac:dyDescent="0.25">
      <c r="A68" s="9"/>
      <c r="B68" s="9"/>
      <c r="C68" s="15"/>
      <c r="D68" s="9"/>
      <c r="E68"/>
    </row>
    <row r="69" spans="1:5" x14ac:dyDescent="0.25">
      <c r="A69" s="9"/>
      <c r="B69" s="9"/>
      <c r="C69" s="15"/>
      <c r="D69" s="9"/>
      <c r="E69"/>
    </row>
    <row r="70" spans="1:5" x14ac:dyDescent="0.25">
      <c r="A70" s="9"/>
      <c r="B70" s="9"/>
      <c r="C70" s="15"/>
      <c r="D70" s="9"/>
      <c r="E70"/>
    </row>
    <row r="71" spans="1:5" x14ac:dyDescent="0.25">
      <c r="A71" s="9"/>
      <c r="B71" s="9"/>
      <c r="C71" s="15"/>
      <c r="D71" s="9"/>
      <c r="E71"/>
    </row>
    <row r="72" spans="1:5" x14ac:dyDescent="0.25">
      <c r="A72" s="9"/>
      <c r="B72" s="9"/>
      <c r="C72" s="15"/>
      <c r="D72" s="9"/>
      <c r="E72"/>
    </row>
    <row r="73" spans="1:5" x14ac:dyDescent="0.25">
      <c r="A73" s="9"/>
      <c r="B73" s="9"/>
      <c r="C73" s="15"/>
      <c r="D73" s="9"/>
      <c r="E73"/>
    </row>
    <row r="74" spans="1:5" x14ac:dyDescent="0.25">
      <c r="A74" s="9"/>
      <c r="B74" s="9"/>
      <c r="C74" s="15"/>
      <c r="D74" s="9"/>
      <c r="E74"/>
    </row>
    <row r="75" spans="1:5" x14ac:dyDescent="0.25">
      <c r="A75" s="9"/>
      <c r="B75" s="9"/>
      <c r="C75" s="15"/>
      <c r="D75" s="9"/>
      <c r="E75"/>
    </row>
    <row r="76" spans="1:5" x14ac:dyDescent="0.25">
      <c r="A76" s="9"/>
      <c r="B76" s="9"/>
      <c r="C76" s="15"/>
      <c r="D76" s="9"/>
      <c r="E76"/>
    </row>
    <row r="77" spans="1:5" x14ac:dyDescent="0.25">
      <c r="A77" s="9"/>
      <c r="B77" s="9"/>
      <c r="C77" s="15"/>
      <c r="D77" s="9"/>
      <c r="E77"/>
    </row>
    <row r="78" spans="1:5" x14ac:dyDescent="0.25">
      <c r="A78" s="9"/>
      <c r="B78" s="9"/>
      <c r="C78" s="15"/>
      <c r="D78" s="9"/>
      <c r="E78"/>
    </row>
    <row r="79" spans="1:5" x14ac:dyDescent="0.25">
      <c r="A79" s="9"/>
      <c r="B79" s="9"/>
      <c r="C79" s="15"/>
      <c r="D79" s="9"/>
      <c r="E79"/>
    </row>
    <row r="80" spans="1:5" x14ac:dyDescent="0.25">
      <c r="A80" s="9"/>
      <c r="B80" s="9"/>
      <c r="C80" s="15"/>
      <c r="D80" s="9"/>
      <c r="E80"/>
    </row>
    <row r="81" spans="1:5" x14ac:dyDescent="0.25">
      <c r="A81" s="9"/>
      <c r="B81" s="9"/>
      <c r="C81" s="15"/>
      <c r="D81" s="9"/>
      <c r="E81"/>
    </row>
    <row r="82" spans="1:5" x14ac:dyDescent="0.25">
      <c r="A82"/>
      <c r="B82"/>
      <c r="C82" s="15"/>
      <c r="D82"/>
      <c r="E82"/>
    </row>
    <row r="83" spans="1:5" x14ac:dyDescent="0.25">
      <c r="A83"/>
      <c r="B83"/>
      <c r="C83" s="15"/>
      <c r="D83"/>
      <c r="E83"/>
    </row>
    <row r="84" spans="1:5" x14ac:dyDescent="0.25">
      <c r="A84"/>
      <c r="B84"/>
      <c r="C84" s="15"/>
      <c r="D84"/>
      <c r="E84"/>
    </row>
    <row r="85" spans="1:5" x14ac:dyDescent="0.25">
      <c r="A85"/>
      <c r="B85"/>
      <c r="C85" s="15"/>
      <c r="D85"/>
      <c r="E85"/>
    </row>
    <row r="86" spans="1:5" x14ac:dyDescent="0.25">
      <c r="A86"/>
      <c r="B86"/>
      <c r="C86" s="15"/>
      <c r="D86"/>
      <c r="E86"/>
    </row>
    <row r="87" spans="1:5" x14ac:dyDescent="0.25">
      <c r="A87"/>
      <c r="B87"/>
      <c r="C87" s="15"/>
      <c r="D87"/>
      <c r="E87"/>
    </row>
    <row r="88" spans="1:5" x14ac:dyDescent="0.25">
      <c r="A88"/>
      <c r="B88"/>
      <c r="C88" s="15"/>
      <c r="D88"/>
      <c r="E88"/>
    </row>
    <row r="89" spans="1:5" x14ac:dyDescent="0.25">
      <c r="A89"/>
      <c r="B89"/>
      <c r="C89" s="15"/>
      <c r="D89"/>
      <c r="E89"/>
    </row>
    <row r="90" spans="1:5" x14ac:dyDescent="0.25">
      <c r="A90"/>
      <c r="B90"/>
      <c r="C90" s="15"/>
      <c r="D90"/>
      <c r="E90"/>
    </row>
    <row r="91" spans="1:5" x14ac:dyDescent="0.25">
      <c r="A91"/>
      <c r="B91"/>
      <c r="C91" s="15"/>
      <c r="D91"/>
      <c r="E91"/>
    </row>
    <row r="92" spans="1:5" x14ac:dyDescent="0.25">
      <c r="A92"/>
      <c r="B92"/>
      <c r="C92" s="15"/>
      <c r="D92"/>
      <c r="E92"/>
    </row>
    <row r="93" spans="1:5" x14ac:dyDescent="0.25">
      <c r="A93"/>
      <c r="B93"/>
      <c r="C93" s="15"/>
      <c r="D93"/>
      <c r="E93"/>
    </row>
    <row r="94" spans="1:5" x14ac:dyDescent="0.25">
      <c r="A94"/>
      <c r="B94"/>
      <c r="C94" s="15"/>
      <c r="D94"/>
      <c r="E94"/>
    </row>
    <row r="95" spans="1:5" x14ac:dyDescent="0.25">
      <c r="A95"/>
      <c r="B95"/>
      <c r="C95" s="15"/>
      <c r="D95"/>
      <c r="E95"/>
    </row>
    <row r="96" spans="1:5" x14ac:dyDescent="0.25">
      <c r="A96"/>
      <c r="B96"/>
      <c r="C96" s="15"/>
      <c r="D96"/>
      <c r="E96"/>
    </row>
    <row r="97" spans="1:5" x14ac:dyDescent="0.25">
      <c r="A97"/>
      <c r="B97"/>
      <c r="C97" s="15"/>
      <c r="D97"/>
      <c r="E97"/>
    </row>
    <row r="98" spans="1:5" x14ac:dyDescent="0.25">
      <c r="A98"/>
      <c r="B98"/>
      <c r="C98" s="15"/>
      <c r="D98"/>
      <c r="E98"/>
    </row>
    <row r="99" spans="1:5" x14ac:dyDescent="0.25">
      <c r="A99"/>
      <c r="B99"/>
      <c r="C99" s="15"/>
      <c r="D99"/>
      <c r="E99"/>
    </row>
    <row r="100" spans="1:5" x14ac:dyDescent="0.25">
      <c r="A100"/>
      <c r="B100"/>
      <c r="C100" s="15"/>
      <c r="D100"/>
      <c r="E100"/>
    </row>
    <row r="101" spans="1:5" x14ac:dyDescent="0.25">
      <c r="A101"/>
      <c r="B101"/>
      <c r="C101" s="15"/>
      <c r="D101"/>
      <c r="E101"/>
    </row>
    <row r="102" spans="1:5" x14ac:dyDescent="0.25">
      <c r="A102"/>
      <c r="B102"/>
      <c r="C102" s="15"/>
      <c r="D102"/>
      <c r="E102"/>
    </row>
    <row r="103" spans="1:5" x14ac:dyDescent="0.25">
      <c r="A103"/>
      <c r="B103"/>
      <c r="C103" s="15"/>
      <c r="D103"/>
      <c r="E103"/>
    </row>
    <row r="104" spans="1:5" x14ac:dyDescent="0.25">
      <c r="A104"/>
      <c r="B104"/>
      <c r="C104" s="15"/>
      <c r="D104"/>
      <c r="E104"/>
    </row>
    <row r="105" spans="1:5" x14ac:dyDescent="0.25">
      <c r="A105"/>
      <c r="B105"/>
      <c r="C105" s="15"/>
      <c r="D105"/>
      <c r="E105"/>
    </row>
    <row r="106" spans="1:5" x14ac:dyDescent="0.25">
      <c r="A106"/>
      <c r="B106"/>
      <c r="C106" s="15"/>
      <c r="D106"/>
      <c r="E106"/>
    </row>
    <row r="107" spans="1:5" x14ac:dyDescent="0.25">
      <c r="A107"/>
      <c r="B107"/>
      <c r="C107" s="15"/>
      <c r="D107"/>
      <c r="E107"/>
    </row>
    <row r="108" spans="1:5" x14ac:dyDescent="0.25">
      <c r="A108"/>
      <c r="B108"/>
      <c r="C108" s="15"/>
      <c r="D108"/>
      <c r="E108"/>
    </row>
    <row r="109" spans="1:5" x14ac:dyDescent="0.25">
      <c r="A109"/>
      <c r="B109"/>
      <c r="C109" s="15"/>
      <c r="D109"/>
      <c r="E109"/>
    </row>
    <row r="110" spans="1:5" x14ac:dyDescent="0.25">
      <c r="A110"/>
      <c r="B110"/>
      <c r="C110" s="15"/>
      <c r="D110"/>
      <c r="E110"/>
    </row>
    <row r="111" spans="1:5" x14ac:dyDescent="0.25">
      <c r="A111"/>
      <c r="B111"/>
      <c r="C111" s="15"/>
      <c r="D111"/>
      <c r="E111"/>
    </row>
    <row r="112" spans="1:5" x14ac:dyDescent="0.25">
      <c r="A112"/>
      <c r="B112"/>
      <c r="C112" s="15"/>
      <c r="D112"/>
      <c r="E112"/>
    </row>
    <row r="113" spans="1:5" x14ac:dyDescent="0.25">
      <c r="A113"/>
      <c r="B113"/>
      <c r="C113" s="15"/>
      <c r="D113"/>
      <c r="E113"/>
    </row>
    <row r="114" spans="1:5" x14ac:dyDescent="0.25">
      <c r="A114"/>
      <c r="B114"/>
      <c r="C114" s="15"/>
      <c r="D114"/>
      <c r="E114"/>
    </row>
    <row r="115" spans="1:5" x14ac:dyDescent="0.25">
      <c r="A115"/>
      <c r="B115"/>
      <c r="C115" s="15"/>
      <c r="D115"/>
      <c r="E115"/>
    </row>
    <row r="116" spans="1:5" x14ac:dyDescent="0.25">
      <c r="A116"/>
      <c r="B116"/>
      <c r="C116" s="15"/>
      <c r="D116"/>
      <c r="E116"/>
    </row>
    <row r="117" spans="1:5" x14ac:dyDescent="0.25">
      <c r="A117"/>
      <c r="B117"/>
      <c r="C117" s="15"/>
      <c r="D117"/>
      <c r="E117"/>
    </row>
    <row r="118" spans="1:5" x14ac:dyDescent="0.25">
      <c r="A118"/>
      <c r="B118"/>
      <c r="C118" s="15"/>
      <c r="D118"/>
      <c r="E118"/>
    </row>
    <row r="119" spans="1:5" x14ac:dyDescent="0.25">
      <c r="A119"/>
      <c r="B119"/>
      <c r="C119" s="15"/>
      <c r="D119"/>
      <c r="E119"/>
    </row>
    <row r="120" spans="1:5" x14ac:dyDescent="0.25">
      <c r="A120"/>
      <c r="B120"/>
      <c r="C120" s="15"/>
      <c r="D120"/>
      <c r="E120"/>
    </row>
    <row r="121" spans="1:5" x14ac:dyDescent="0.25">
      <c r="A121"/>
      <c r="B121"/>
      <c r="C121" s="15"/>
      <c r="D121"/>
      <c r="E121"/>
    </row>
    <row r="122" spans="1:5" x14ac:dyDescent="0.25">
      <c r="A122"/>
      <c r="B122"/>
      <c r="C122" s="15"/>
      <c r="D122"/>
      <c r="E122"/>
    </row>
    <row r="123" spans="1:5" x14ac:dyDescent="0.25">
      <c r="A123"/>
      <c r="B123"/>
      <c r="C123" s="15"/>
      <c r="D123"/>
      <c r="E123"/>
    </row>
    <row r="124" spans="1:5" x14ac:dyDescent="0.25">
      <c r="A124"/>
      <c r="B124"/>
      <c r="C124" s="15"/>
      <c r="D124"/>
      <c r="E124"/>
    </row>
    <row r="125" spans="1:5" x14ac:dyDescent="0.25">
      <c r="A125"/>
      <c r="B125"/>
      <c r="C125" s="15"/>
      <c r="D125"/>
      <c r="E125"/>
    </row>
    <row r="126" spans="1:5" x14ac:dyDescent="0.25">
      <c r="A126"/>
      <c r="B126"/>
      <c r="C126" s="15"/>
      <c r="D126"/>
      <c r="E126"/>
    </row>
    <row r="127" spans="1:5" x14ac:dyDescent="0.25">
      <c r="A127"/>
      <c r="B127"/>
      <c r="C127" s="15"/>
      <c r="D127"/>
      <c r="E127"/>
    </row>
    <row r="128" spans="1:5" x14ac:dyDescent="0.25">
      <c r="A128"/>
      <c r="B128"/>
      <c r="C128" s="15"/>
      <c r="D128"/>
      <c r="E128"/>
    </row>
    <row r="129" spans="1:5" x14ac:dyDescent="0.25">
      <c r="A129"/>
      <c r="B129"/>
      <c r="C129" s="15"/>
      <c r="D129"/>
      <c r="E129"/>
    </row>
    <row r="130" spans="1:5" x14ac:dyDescent="0.25">
      <c r="A130"/>
      <c r="B130"/>
      <c r="C130" s="15"/>
      <c r="D130"/>
      <c r="E130"/>
    </row>
    <row r="131" spans="1:5" x14ac:dyDescent="0.25">
      <c r="A131"/>
      <c r="B131"/>
      <c r="C131" s="15"/>
      <c r="D131"/>
      <c r="E131"/>
    </row>
    <row r="132" spans="1:5" x14ac:dyDescent="0.25">
      <c r="A132"/>
      <c r="B132"/>
      <c r="C132" s="15"/>
      <c r="D132"/>
      <c r="E132"/>
    </row>
    <row r="133" spans="1:5" x14ac:dyDescent="0.25">
      <c r="A133"/>
      <c r="B133"/>
      <c r="C133" s="15"/>
      <c r="D133"/>
      <c r="E133"/>
    </row>
    <row r="134" spans="1:5" x14ac:dyDescent="0.25">
      <c r="A134"/>
      <c r="B134"/>
      <c r="C134" s="15"/>
      <c r="D134"/>
      <c r="E134"/>
    </row>
    <row r="135" spans="1:5" x14ac:dyDescent="0.25">
      <c r="A135"/>
      <c r="B135"/>
      <c r="C135" s="15"/>
      <c r="D135"/>
      <c r="E135"/>
    </row>
    <row r="136" spans="1:5" x14ac:dyDescent="0.25">
      <c r="A136"/>
      <c r="B136"/>
      <c r="C136" s="15"/>
      <c r="D136"/>
      <c r="E136"/>
    </row>
    <row r="137" spans="1:5" x14ac:dyDescent="0.25">
      <c r="A137"/>
      <c r="B137"/>
      <c r="C137" s="15"/>
      <c r="D137"/>
      <c r="E137"/>
    </row>
    <row r="138" spans="1:5" x14ac:dyDescent="0.25">
      <c r="A138"/>
      <c r="B138"/>
      <c r="C138" s="15"/>
      <c r="D138"/>
      <c r="E138"/>
    </row>
    <row r="139" spans="1:5" x14ac:dyDescent="0.25">
      <c r="A139"/>
      <c r="B139"/>
      <c r="C139" s="15"/>
      <c r="D139"/>
      <c r="E139"/>
    </row>
    <row r="140" spans="1:5" x14ac:dyDescent="0.25">
      <c r="A140"/>
      <c r="B140"/>
      <c r="C140" s="15"/>
      <c r="D140"/>
      <c r="E140"/>
    </row>
    <row r="141" spans="1:5" x14ac:dyDescent="0.25">
      <c r="A141"/>
      <c r="B141"/>
      <c r="C141" s="15"/>
      <c r="D141"/>
      <c r="E141"/>
    </row>
    <row r="142" spans="1:5" x14ac:dyDescent="0.25">
      <c r="A142"/>
      <c r="B142"/>
      <c r="C142" s="15"/>
      <c r="D142"/>
      <c r="E142"/>
    </row>
    <row r="143" spans="1:5" x14ac:dyDescent="0.25">
      <c r="A143"/>
      <c r="B143"/>
      <c r="C143" s="15"/>
      <c r="D143"/>
      <c r="E143"/>
    </row>
    <row r="144" spans="1:5" x14ac:dyDescent="0.25">
      <c r="A144"/>
      <c r="B144"/>
      <c r="C144" s="15"/>
      <c r="D144"/>
      <c r="E144"/>
    </row>
    <row r="145" spans="1:5" x14ac:dyDescent="0.25">
      <c r="A145"/>
      <c r="B145"/>
      <c r="C145" s="15"/>
      <c r="D145"/>
      <c r="E145"/>
    </row>
    <row r="146" spans="1:5" x14ac:dyDescent="0.25">
      <c r="A146"/>
      <c r="B146"/>
      <c r="C146" s="15"/>
      <c r="D146"/>
      <c r="E146"/>
    </row>
    <row r="147" spans="1:5" x14ac:dyDescent="0.25">
      <c r="A147"/>
      <c r="B147"/>
      <c r="C147" s="15"/>
      <c r="D147"/>
      <c r="E147"/>
    </row>
    <row r="148" spans="1:5" x14ac:dyDescent="0.25">
      <c r="A148"/>
      <c r="B148"/>
      <c r="C148" s="15"/>
      <c r="D148"/>
      <c r="E148"/>
    </row>
    <row r="149" spans="1:5" x14ac:dyDescent="0.25">
      <c r="A149"/>
      <c r="B149"/>
      <c r="C149" s="15"/>
      <c r="D149"/>
      <c r="E149"/>
    </row>
    <row r="150" spans="1:5" x14ac:dyDescent="0.25">
      <c r="A150"/>
      <c r="B150"/>
      <c r="C150" s="15"/>
      <c r="D150"/>
      <c r="E150"/>
    </row>
    <row r="151" spans="1:5" x14ac:dyDescent="0.25">
      <c r="A151"/>
      <c r="B151"/>
      <c r="C151" s="15"/>
      <c r="D151"/>
      <c r="E151"/>
    </row>
    <row r="152" spans="1:5" x14ac:dyDescent="0.25">
      <c r="A152"/>
      <c r="B152"/>
      <c r="C152" s="15"/>
      <c r="D152"/>
      <c r="E152"/>
    </row>
    <row r="153" spans="1:5" x14ac:dyDescent="0.25">
      <c r="A153"/>
      <c r="B153"/>
      <c r="C153" s="15"/>
      <c r="D153"/>
      <c r="E153"/>
    </row>
    <row r="154" spans="1:5" x14ac:dyDescent="0.25">
      <c r="A154"/>
      <c r="B154"/>
      <c r="C154" s="15"/>
      <c r="D154"/>
      <c r="E154"/>
    </row>
    <row r="155" spans="1:5" x14ac:dyDescent="0.25">
      <c r="A155"/>
      <c r="B155"/>
      <c r="C155" s="15"/>
      <c r="D155"/>
      <c r="E155"/>
    </row>
    <row r="156" spans="1:5" x14ac:dyDescent="0.25">
      <c r="A156"/>
      <c r="B156"/>
      <c r="C156" s="15"/>
      <c r="D156"/>
      <c r="E156"/>
    </row>
    <row r="157" spans="1:5" x14ac:dyDescent="0.25">
      <c r="A157"/>
      <c r="B157"/>
      <c r="C157" s="15"/>
      <c r="D157"/>
      <c r="E157"/>
    </row>
    <row r="158" spans="1:5" x14ac:dyDescent="0.25">
      <c r="A158"/>
      <c r="B158"/>
      <c r="C158" s="15"/>
      <c r="D158"/>
      <c r="E158"/>
    </row>
    <row r="159" spans="1:5" x14ac:dyDescent="0.25">
      <c r="A159"/>
      <c r="B159"/>
      <c r="C159" s="15"/>
      <c r="D159"/>
      <c r="E159"/>
    </row>
    <row r="160" spans="1:5" x14ac:dyDescent="0.25">
      <c r="A160"/>
      <c r="B160"/>
      <c r="C160" s="15"/>
      <c r="D160"/>
      <c r="E160"/>
    </row>
    <row r="161" spans="1:5" x14ac:dyDescent="0.25">
      <c r="A161"/>
      <c r="B161"/>
      <c r="C161" s="15"/>
      <c r="D161"/>
      <c r="E161"/>
    </row>
    <row r="162" spans="1:5" x14ac:dyDescent="0.25">
      <c r="A162"/>
      <c r="B162"/>
      <c r="C162" s="15"/>
      <c r="D162"/>
      <c r="E162"/>
    </row>
    <row r="163" spans="1:5" x14ac:dyDescent="0.25">
      <c r="A163"/>
      <c r="B163"/>
      <c r="C163" s="15"/>
      <c r="D163"/>
      <c r="E163"/>
    </row>
    <row r="164" spans="1:5" x14ac:dyDescent="0.25">
      <c r="A164"/>
      <c r="B164"/>
      <c r="C164" s="15"/>
      <c r="D164"/>
      <c r="E164"/>
    </row>
    <row r="165" spans="1:5" x14ac:dyDescent="0.25">
      <c r="A165"/>
      <c r="B165"/>
      <c r="C165" s="15"/>
      <c r="D165"/>
      <c r="E165"/>
    </row>
    <row r="166" spans="1:5" x14ac:dyDescent="0.25">
      <c r="A166"/>
      <c r="B166"/>
      <c r="C166" s="15"/>
      <c r="D166"/>
      <c r="E166"/>
    </row>
    <row r="167" spans="1:5" x14ac:dyDescent="0.25">
      <c r="A167"/>
      <c r="B167"/>
      <c r="C167" s="15"/>
      <c r="D167"/>
      <c r="E167"/>
    </row>
    <row r="168" spans="1:5" x14ac:dyDescent="0.25">
      <c r="A168"/>
      <c r="B168"/>
      <c r="C168" s="15"/>
      <c r="D168"/>
      <c r="E168"/>
    </row>
    <row r="169" spans="1:5" x14ac:dyDescent="0.25">
      <c r="A169"/>
      <c r="B169"/>
      <c r="C169" s="15"/>
      <c r="D169"/>
      <c r="E169"/>
    </row>
    <row r="170" spans="1:5" x14ac:dyDescent="0.25">
      <c r="A170"/>
      <c r="B170"/>
      <c r="C170" s="15"/>
      <c r="D170"/>
      <c r="E170"/>
    </row>
    <row r="171" spans="1:5" x14ac:dyDescent="0.25">
      <c r="A171"/>
      <c r="B171"/>
      <c r="C171" s="15"/>
      <c r="D171"/>
      <c r="E171"/>
    </row>
    <row r="172" spans="1:5" x14ac:dyDescent="0.25">
      <c r="A172"/>
      <c r="B172"/>
      <c r="C172" s="15"/>
      <c r="D172"/>
      <c r="E172"/>
    </row>
    <row r="173" spans="1:5" x14ac:dyDescent="0.25">
      <c r="A173"/>
      <c r="B173"/>
      <c r="C173" s="15"/>
      <c r="D173"/>
      <c r="E173"/>
    </row>
    <row r="174" spans="1:5" x14ac:dyDescent="0.25">
      <c r="A174"/>
      <c r="B174"/>
      <c r="C174" s="15"/>
      <c r="D174"/>
      <c r="E174"/>
    </row>
    <row r="175" spans="1:5" x14ac:dyDescent="0.25">
      <c r="A175"/>
      <c r="B175"/>
      <c r="C175" s="15"/>
      <c r="D175"/>
      <c r="E175"/>
    </row>
    <row r="176" spans="1:5" x14ac:dyDescent="0.25">
      <c r="A176"/>
      <c r="B176"/>
      <c r="C176" s="15"/>
      <c r="D176"/>
      <c r="E176"/>
    </row>
    <row r="177" spans="1:5" x14ac:dyDescent="0.25">
      <c r="A177"/>
      <c r="B177"/>
      <c r="C177" s="15"/>
      <c r="D177"/>
      <c r="E177"/>
    </row>
    <row r="178" spans="1:5" x14ac:dyDescent="0.25">
      <c r="A178"/>
      <c r="B178"/>
      <c r="C178" s="15"/>
      <c r="D178"/>
      <c r="E178"/>
    </row>
    <row r="179" spans="1:5" x14ac:dyDescent="0.25">
      <c r="A179"/>
      <c r="B179"/>
      <c r="C179" s="15"/>
      <c r="D179"/>
      <c r="E179"/>
    </row>
    <row r="180" spans="1:5" x14ac:dyDescent="0.25">
      <c r="A180"/>
      <c r="B180"/>
      <c r="C180" s="15"/>
      <c r="D180"/>
      <c r="E180"/>
    </row>
    <row r="181" spans="1:5" x14ac:dyDescent="0.25">
      <c r="A181"/>
      <c r="B181"/>
      <c r="C181" s="15"/>
      <c r="D181"/>
      <c r="E181"/>
    </row>
    <row r="182" spans="1:5" x14ac:dyDescent="0.25">
      <c r="A182"/>
      <c r="B182"/>
      <c r="C182" s="15"/>
      <c r="D182"/>
      <c r="E182"/>
    </row>
    <row r="183" spans="1:5" x14ac:dyDescent="0.25">
      <c r="A183"/>
      <c r="B183"/>
      <c r="C183" s="15"/>
      <c r="D183"/>
      <c r="E183"/>
    </row>
    <row r="184" spans="1:5" x14ac:dyDescent="0.25">
      <c r="A184"/>
      <c r="B184"/>
      <c r="C184" s="15"/>
      <c r="D184"/>
      <c r="E184"/>
    </row>
    <row r="185" spans="1:5" x14ac:dyDescent="0.25">
      <c r="A185"/>
      <c r="B185"/>
      <c r="C185" s="15"/>
      <c r="D185"/>
      <c r="E185"/>
    </row>
    <row r="186" spans="1:5" x14ac:dyDescent="0.25">
      <c r="A186"/>
      <c r="B186"/>
      <c r="C186" s="15"/>
      <c r="D186"/>
      <c r="E186"/>
    </row>
    <row r="187" spans="1:5" x14ac:dyDescent="0.25">
      <c r="A187"/>
      <c r="B187"/>
      <c r="C187" s="15"/>
      <c r="D187"/>
      <c r="E187"/>
    </row>
    <row r="188" spans="1:5" x14ac:dyDescent="0.25">
      <c r="A188"/>
      <c r="B188"/>
      <c r="C188" s="15"/>
      <c r="D188"/>
      <c r="E188"/>
    </row>
    <row r="189" spans="1:5" x14ac:dyDescent="0.25">
      <c r="A189"/>
      <c r="B189"/>
      <c r="C189" s="15"/>
      <c r="D189"/>
      <c r="E189"/>
    </row>
    <row r="190" spans="1:5" x14ac:dyDescent="0.25">
      <c r="A190"/>
      <c r="B190"/>
      <c r="C190" s="15"/>
      <c r="D190"/>
      <c r="E190"/>
    </row>
    <row r="191" spans="1:5" x14ac:dyDescent="0.25">
      <c r="A191"/>
      <c r="B191"/>
      <c r="C191" s="15"/>
      <c r="D191"/>
      <c r="E191"/>
    </row>
    <row r="192" spans="1:5" x14ac:dyDescent="0.25">
      <c r="A192"/>
      <c r="B192"/>
      <c r="C192" s="15"/>
      <c r="D192"/>
      <c r="E192"/>
    </row>
    <row r="193" spans="1:5" x14ac:dyDescent="0.25">
      <c r="A193"/>
      <c r="B193"/>
      <c r="C193" s="15"/>
      <c r="D193"/>
      <c r="E193"/>
    </row>
    <row r="194" spans="1:5" x14ac:dyDescent="0.25">
      <c r="A194"/>
      <c r="B194"/>
      <c r="C194" s="15"/>
      <c r="D194"/>
      <c r="E194"/>
    </row>
    <row r="195" spans="1:5" x14ac:dyDescent="0.25">
      <c r="A195"/>
      <c r="B195"/>
      <c r="C195" s="15"/>
      <c r="D195"/>
      <c r="E195"/>
    </row>
    <row r="196" spans="1:5" x14ac:dyDescent="0.25">
      <c r="A196"/>
      <c r="B196"/>
      <c r="C196" s="15"/>
      <c r="D196"/>
      <c r="E196"/>
    </row>
    <row r="197" spans="1:5" x14ac:dyDescent="0.25">
      <c r="A197"/>
      <c r="B197"/>
      <c r="C197" s="15"/>
      <c r="D197"/>
      <c r="E197"/>
    </row>
    <row r="198" spans="1:5" x14ac:dyDescent="0.25">
      <c r="A198"/>
      <c r="B198"/>
      <c r="C198" s="15"/>
      <c r="D198"/>
      <c r="E198"/>
    </row>
    <row r="199" spans="1:5" x14ac:dyDescent="0.25">
      <c r="A199"/>
      <c r="B199"/>
      <c r="C199" s="15"/>
      <c r="D199"/>
      <c r="E199"/>
    </row>
    <row r="200" spans="1:5" x14ac:dyDescent="0.25">
      <c r="A200"/>
      <c r="B200"/>
      <c r="C200" s="15"/>
      <c r="D200"/>
      <c r="E200"/>
    </row>
    <row r="201" spans="1:5" x14ac:dyDescent="0.25">
      <c r="A201"/>
      <c r="B201"/>
      <c r="C201" s="15"/>
      <c r="D201"/>
      <c r="E201"/>
    </row>
    <row r="202" spans="1:5" x14ac:dyDescent="0.25">
      <c r="A202"/>
      <c r="B202"/>
      <c r="C202" s="15"/>
      <c r="D202"/>
      <c r="E202"/>
    </row>
    <row r="203" spans="1:5" x14ac:dyDescent="0.25">
      <c r="A203"/>
      <c r="B203"/>
      <c r="C203" s="15"/>
      <c r="D203"/>
      <c r="E203"/>
    </row>
    <row r="204" spans="1:5" x14ac:dyDescent="0.25">
      <c r="A204"/>
      <c r="B204"/>
      <c r="C204" s="15"/>
      <c r="D204"/>
      <c r="E204"/>
    </row>
    <row r="205" spans="1:5" x14ac:dyDescent="0.25">
      <c r="A205"/>
      <c r="B205"/>
      <c r="C205" s="15"/>
      <c r="D205"/>
      <c r="E205"/>
    </row>
    <row r="206" spans="1:5" x14ac:dyDescent="0.25">
      <c r="A206"/>
      <c r="B206"/>
      <c r="C206" s="15"/>
      <c r="D206"/>
      <c r="E206"/>
    </row>
    <row r="207" spans="1:5" x14ac:dyDescent="0.25">
      <c r="A207"/>
      <c r="B207"/>
      <c r="C207" s="15"/>
      <c r="D207"/>
      <c r="E207"/>
    </row>
    <row r="208" spans="1:5" x14ac:dyDescent="0.25">
      <c r="A208"/>
      <c r="B208"/>
      <c r="C208" s="15"/>
      <c r="D208"/>
      <c r="E208"/>
    </row>
    <row r="209" spans="1:5" x14ac:dyDescent="0.25">
      <c r="A209"/>
      <c r="B209"/>
      <c r="C209" s="15"/>
      <c r="D209"/>
      <c r="E209"/>
    </row>
    <row r="210" spans="1:5" x14ac:dyDescent="0.25">
      <c r="A210"/>
      <c r="B210"/>
      <c r="C210" s="15"/>
      <c r="D210"/>
      <c r="E210"/>
    </row>
    <row r="211" spans="1:5" x14ac:dyDescent="0.25">
      <c r="A211"/>
      <c r="B211"/>
      <c r="C211" s="15"/>
      <c r="D211"/>
      <c r="E211"/>
    </row>
    <row r="212" spans="1:5" x14ac:dyDescent="0.25">
      <c r="A212"/>
      <c r="B212"/>
      <c r="C212" s="15"/>
      <c r="D212"/>
      <c r="E212"/>
    </row>
    <row r="213" spans="1:5" x14ac:dyDescent="0.25">
      <c r="A213"/>
      <c r="B213"/>
      <c r="C213" s="15"/>
      <c r="D213"/>
      <c r="E213"/>
    </row>
    <row r="214" spans="1:5" x14ac:dyDescent="0.25">
      <c r="A214"/>
      <c r="B214"/>
      <c r="C214" s="15"/>
      <c r="D214"/>
      <c r="E214"/>
    </row>
    <row r="215" spans="1:5" x14ac:dyDescent="0.25">
      <c r="A215"/>
      <c r="B215"/>
      <c r="C215" s="15"/>
      <c r="D215"/>
      <c r="E215"/>
    </row>
    <row r="216" spans="1:5" x14ac:dyDescent="0.25">
      <c r="A216"/>
      <c r="B216"/>
      <c r="C216" s="15"/>
      <c r="D216"/>
      <c r="E216"/>
    </row>
    <row r="217" spans="1:5" x14ac:dyDescent="0.25">
      <c r="A217"/>
      <c r="B217"/>
      <c r="C217" s="15"/>
      <c r="D217"/>
      <c r="E217"/>
    </row>
    <row r="218" spans="1:5" x14ac:dyDescent="0.25">
      <c r="A218"/>
      <c r="B218"/>
      <c r="C218" s="15"/>
      <c r="D218"/>
      <c r="E218"/>
    </row>
    <row r="219" spans="1:5" x14ac:dyDescent="0.25">
      <c r="A219"/>
      <c r="B219"/>
      <c r="C219" s="15"/>
      <c r="D219"/>
      <c r="E219"/>
    </row>
    <row r="220" spans="1:5" x14ac:dyDescent="0.25">
      <c r="A220"/>
      <c r="B220"/>
      <c r="C220" s="15"/>
      <c r="D220"/>
      <c r="E220"/>
    </row>
    <row r="221" spans="1:5" x14ac:dyDescent="0.25">
      <c r="A221"/>
      <c r="B221"/>
      <c r="C221" s="15"/>
      <c r="D221"/>
      <c r="E221"/>
    </row>
    <row r="222" spans="1:5" x14ac:dyDescent="0.25">
      <c r="A222"/>
      <c r="B222"/>
      <c r="C222" s="15"/>
      <c r="D222"/>
      <c r="E222"/>
    </row>
    <row r="223" spans="1:5" x14ac:dyDescent="0.25">
      <c r="A223"/>
      <c r="B223"/>
      <c r="C223" s="15"/>
      <c r="D223"/>
      <c r="E223"/>
    </row>
    <row r="224" spans="1:5" x14ac:dyDescent="0.25">
      <c r="A224"/>
      <c r="B224"/>
      <c r="C224" s="15"/>
      <c r="D224"/>
      <c r="E224"/>
    </row>
    <row r="225" spans="1:5" x14ac:dyDescent="0.25">
      <c r="A225"/>
      <c r="B225"/>
      <c r="C225" s="15"/>
      <c r="D225"/>
      <c r="E225"/>
    </row>
    <row r="226" spans="1:5" x14ac:dyDescent="0.25">
      <c r="A226"/>
      <c r="B226"/>
      <c r="C226" s="15"/>
      <c r="D226"/>
      <c r="E226"/>
    </row>
    <row r="227" spans="1:5" x14ac:dyDescent="0.25">
      <c r="A227"/>
      <c r="B227"/>
      <c r="C227" s="15"/>
      <c r="D227"/>
      <c r="E227"/>
    </row>
    <row r="228" spans="1:5" x14ac:dyDescent="0.25">
      <c r="A228"/>
      <c r="B228"/>
      <c r="C228" s="15"/>
      <c r="D228"/>
      <c r="E228"/>
    </row>
    <row r="229" spans="1:5" x14ac:dyDescent="0.25">
      <c r="A229"/>
      <c r="B229"/>
      <c r="C229" s="15"/>
      <c r="D229"/>
      <c r="E229"/>
    </row>
    <row r="230" spans="1:5" x14ac:dyDescent="0.25">
      <c r="A230"/>
      <c r="B230"/>
      <c r="C230" s="15"/>
      <c r="D230"/>
      <c r="E230"/>
    </row>
    <row r="231" spans="1:5" x14ac:dyDescent="0.25">
      <c r="A231"/>
      <c r="B231"/>
      <c r="C231" s="15"/>
      <c r="D231"/>
      <c r="E231"/>
    </row>
    <row r="232" spans="1:5" x14ac:dyDescent="0.25">
      <c r="A232"/>
      <c r="B232"/>
      <c r="C232" s="15"/>
      <c r="D232"/>
      <c r="E232"/>
    </row>
    <row r="233" spans="1:5" x14ac:dyDescent="0.25">
      <c r="A233"/>
      <c r="B233"/>
      <c r="C233" s="15"/>
      <c r="D233"/>
      <c r="E233"/>
    </row>
    <row r="234" spans="1:5" x14ac:dyDescent="0.25">
      <c r="A234"/>
      <c r="B234"/>
      <c r="C234" s="15"/>
      <c r="D234"/>
      <c r="E234"/>
    </row>
    <row r="235" spans="1:5" x14ac:dyDescent="0.25">
      <c r="A235"/>
      <c r="B235"/>
      <c r="C235" s="15"/>
      <c r="D235"/>
      <c r="E235"/>
    </row>
    <row r="236" spans="1:5" x14ac:dyDescent="0.25">
      <c r="A236"/>
      <c r="B236"/>
      <c r="C236" s="15"/>
      <c r="D236"/>
      <c r="E236"/>
    </row>
    <row r="237" spans="1:5" x14ac:dyDescent="0.25">
      <c r="A237"/>
      <c r="B237"/>
      <c r="C237" s="15"/>
      <c r="D237"/>
      <c r="E237"/>
    </row>
    <row r="238" spans="1:5" x14ac:dyDescent="0.25">
      <c r="A238"/>
      <c r="B238"/>
      <c r="C238" s="15"/>
      <c r="D238"/>
      <c r="E238"/>
    </row>
    <row r="239" spans="1:5" x14ac:dyDescent="0.25">
      <c r="A239"/>
      <c r="B239"/>
      <c r="C239" s="15"/>
      <c r="D239"/>
      <c r="E239"/>
    </row>
    <row r="240" spans="1:5" x14ac:dyDescent="0.25">
      <c r="A240"/>
      <c r="B240"/>
      <c r="C240" s="15"/>
      <c r="D240"/>
      <c r="E240"/>
    </row>
    <row r="241" spans="1:5" x14ac:dyDescent="0.25">
      <c r="A241"/>
      <c r="B241"/>
      <c r="C241" s="15"/>
      <c r="D241"/>
      <c r="E241"/>
    </row>
    <row r="242" spans="1:5" x14ac:dyDescent="0.25">
      <c r="A242"/>
      <c r="B242"/>
      <c r="C242" s="15"/>
      <c r="D242"/>
      <c r="E242"/>
    </row>
    <row r="243" spans="1:5" x14ac:dyDescent="0.25">
      <c r="A243"/>
      <c r="B243"/>
      <c r="C243" s="15"/>
      <c r="D243"/>
      <c r="E243"/>
    </row>
    <row r="244" spans="1:5" x14ac:dyDescent="0.25">
      <c r="A244"/>
      <c r="B244"/>
      <c r="C244" s="15"/>
      <c r="D244"/>
      <c r="E244"/>
    </row>
    <row r="245" spans="1:5" x14ac:dyDescent="0.25">
      <c r="A245"/>
      <c r="B245"/>
      <c r="C245" s="15"/>
      <c r="D245"/>
      <c r="E245"/>
    </row>
    <row r="246" spans="1:5" x14ac:dyDescent="0.25">
      <c r="A246"/>
      <c r="B246"/>
      <c r="C246" s="15"/>
      <c r="D246"/>
      <c r="E246"/>
    </row>
    <row r="247" spans="1:5" x14ac:dyDescent="0.25">
      <c r="A247"/>
      <c r="B247"/>
      <c r="C247" s="15"/>
      <c r="D247"/>
      <c r="E247"/>
    </row>
    <row r="248" spans="1:5" x14ac:dyDescent="0.25">
      <c r="A248"/>
      <c r="B248"/>
      <c r="C248" s="15"/>
      <c r="D248"/>
      <c r="E248"/>
    </row>
    <row r="249" spans="1:5" x14ac:dyDescent="0.25">
      <c r="A249"/>
      <c r="B249"/>
      <c r="C249" s="15"/>
      <c r="D249"/>
      <c r="E249"/>
    </row>
    <row r="250" spans="1:5" x14ac:dyDescent="0.25">
      <c r="A250"/>
      <c r="B250"/>
      <c r="C250" s="15"/>
      <c r="D250"/>
      <c r="E250"/>
    </row>
    <row r="251" spans="1:5" x14ac:dyDescent="0.25">
      <c r="A251"/>
      <c r="B251"/>
      <c r="C251" s="15"/>
      <c r="D251"/>
      <c r="E251"/>
    </row>
    <row r="252" spans="1:5" x14ac:dyDescent="0.25">
      <c r="A252"/>
      <c r="B252"/>
      <c r="C252" s="15"/>
      <c r="D252"/>
      <c r="E252"/>
    </row>
    <row r="253" spans="1:5" x14ac:dyDescent="0.25">
      <c r="A253"/>
      <c r="B253"/>
      <c r="C253" s="15"/>
      <c r="D253"/>
      <c r="E253"/>
    </row>
    <row r="254" spans="1:5" x14ac:dyDescent="0.25">
      <c r="A254"/>
      <c r="B254"/>
      <c r="C254" s="15"/>
      <c r="D254"/>
      <c r="E254"/>
    </row>
    <row r="255" spans="1:5" x14ac:dyDescent="0.25">
      <c r="A255"/>
      <c r="B255"/>
      <c r="C255" s="15"/>
      <c r="D255"/>
      <c r="E255"/>
    </row>
    <row r="256" spans="1:5" x14ac:dyDescent="0.25">
      <c r="A256"/>
      <c r="B256"/>
      <c r="C256" s="15"/>
      <c r="D256"/>
      <c r="E256"/>
    </row>
    <row r="257" spans="1:5" x14ac:dyDescent="0.25">
      <c r="A257"/>
      <c r="B257"/>
      <c r="C257" s="15"/>
      <c r="D257"/>
      <c r="E257"/>
    </row>
    <row r="258" spans="1:5" x14ac:dyDescent="0.25">
      <c r="A258"/>
      <c r="B258"/>
      <c r="C258" s="15"/>
      <c r="D258"/>
      <c r="E258"/>
    </row>
    <row r="259" spans="1:5" x14ac:dyDescent="0.25">
      <c r="A259"/>
      <c r="B259"/>
      <c r="C259" s="15"/>
      <c r="D259"/>
      <c r="E259"/>
    </row>
    <row r="260" spans="1:5" x14ac:dyDescent="0.25">
      <c r="A260"/>
      <c r="B260"/>
      <c r="C260" s="15"/>
      <c r="D260"/>
      <c r="E260"/>
    </row>
    <row r="261" spans="1:5" x14ac:dyDescent="0.25">
      <c r="A261"/>
      <c r="B261"/>
      <c r="C261" s="15"/>
      <c r="D261"/>
      <c r="E261"/>
    </row>
    <row r="262" spans="1:5" x14ac:dyDescent="0.25">
      <c r="A262"/>
      <c r="B262"/>
      <c r="C262" s="15"/>
      <c r="D262"/>
      <c r="E262"/>
    </row>
    <row r="263" spans="1:5" x14ac:dyDescent="0.25">
      <c r="A263"/>
      <c r="B263"/>
      <c r="C263" s="15"/>
      <c r="D263"/>
      <c r="E263"/>
    </row>
    <row r="264" spans="1:5" x14ac:dyDescent="0.25">
      <c r="A264"/>
      <c r="B264"/>
      <c r="C264" s="15"/>
      <c r="D264"/>
      <c r="E264"/>
    </row>
    <row r="265" spans="1:5" x14ac:dyDescent="0.25">
      <c r="A265"/>
      <c r="B265"/>
      <c r="C265" s="15"/>
      <c r="D265"/>
      <c r="E265"/>
    </row>
    <row r="266" spans="1:5" x14ac:dyDescent="0.25">
      <c r="A266"/>
      <c r="B266"/>
      <c r="C266" s="15"/>
      <c r="D266"/>
      <c r="E266"/>
    </row>
    <row r="267" spans="1:5" x14ac:dyDescent="0.25">
      <c r="A267"/>
      <c r="B267"/>
      <c r="C267" s="15"/>
      <c r="D267"/>
      <c r="E267"/>
    </row>
    <row r="268" spans="1:5" x14ac:dyDescent="0.25">
      <c r="A268"/>
      <c r="B268"/>
      <c r="C268" s="15"/>
      <c r="D268"/>
      <c r="E268"/>
    </row>
    <row r="269" spans="1:5" x14ac:dyDescent="0.25">
      <c r="A269"/>
      <c r="B269"/>
      <c r="C269" s="15"/>
      <c r="D269"/>
      <c r="E269"/>
    </row>
    <row r="270" spans="1:5" x14ac:dyDescent="0.25">
      <c r="A270"/>
      <c r="B270"/>
      <c r="C270" s="15"/>
      <c r="D270"/>
      <c r="E270"/>
    </row>
    <row r="271" spans="1:5" x14ac:dyDescent="0.25">
      <c r="A271"/>
      <c r="B271"/>
      <c r="C271" s="15"/>
      <c r="D271"/>
      <c r="E271"/>
    </row>
    <row r="272" spans="1:5" x14ac:dyDescent="0.25">
      <c r="A272"/>
      <c r="B272"/>
      <c r="C272" s="15"/>
      <c r="D272"/>
      <c r="E272"/>
    </row>
    <row r="273" spans="1:5" x14ac:dyDescent="0.25">
      <c r="A273"/>
      <c r="B273"/>
      <c r="C273" s="15"/>
      <c r="D273"/>
      <c r="E273"/>
    </row>
    <row r="274" spans="1:5" x14ac:dyDescent="0.25">
      <c r="A274"/>
      <c r="B274"/>
      <c r="C274" s="15"/>
      <c r="D274"/>
      <c r="E274"/>
    </row>
    <row r="275" spans="1:5" x14ac:dyDescent="0.25">
      <c r="A275"/>
      <c r="B275"/>
      <c r="C275" s="15"/>
      <c r="D275"/>
      <c r="E275"/>
    </row>
    <row r="276" spans="1:5" x14ac:dyDescent="0.25">
      <c r="A276"/>
      <c r="B276"/>
      <c r="C276" s="15"/>
      <c r="D276"/>
      <c r="E276"/>
    </row>
    <row r="277" spans="1:5" x14ac:dyDescent="0.25">
      <c r="A277"/>
      <c r="B277"/>
      <c r="C277" s="15"/>
      <c r="D277"/>
      <c r="E277"/>
    </row>
    <row r="278" spans="1:5" x14ac:dyDescent="0.25">
      <c r="A278"/>
      <c r="B278"/>
      <c r="C278" s="15"/>
      <c r="D278"/>
      <c r="E278"/>
    </row>
    <row r="279" spans="1:5" x14ac:dyDescent="0.25">
      <c r="A279"/>
      <c r="B279"/>
      <c r="C279" s="15"/>
      <c r="D279"/>
      <c r="E279"/>
    </row>
    <row r="280" spans="1:5" x14ac:dyDescent="0.25">
      <c r="A280"/>
      <c r="B280"/>
      <c r="C280" s="15"/>
      <c r="D280"/>
      <c r="E280"/>
    </row>
    <row r="281" spans="1:5" x14ac:dyDescent="0.25">
      <c r="A281"/>
      <c r="B281"/>
      <c r="C281" s="15"/>
      <c r="D281"/>
      <c r="E281"/>
    </row>
    <row r="282" spans="1:5" x14ac:dyDescent="0.25">
      <c r="A282"/>
      <c r="B282"/>
      <c r="C282" s="15"/>
      <c r="D282"/>
      <c r="E282"/>
    </row>
    <row r="283" spans="1:5" x14ac:dyDescent="0.25">
      <c r="A283"/>
      <c r="B283"/>
      <c r="C283" s="15"/>
      <c r="D283"/>
      <c r="E283"/>
    </row>
    <row r="284" spans="1:5" x14ac:dyDescent="0.25">
      <c r="A284"/>
      <c r="B284"/>
      <c r="C284" s="15"/>
      <c r="D284"/>
      <c r="E284"/>
    </row>
    <row r="285" spans="1:5" x14ac:dyDescent="0.25">
      <c r="A285"/>
      <c r="B285"/>
      <c r="C285" s="15"/>
      <c r="D285"/>
      <c r="E285"/>
    </row>
    <row r="286" spans="1:5" x14ac:dyDescent="0.25">
      <c r="A286"/>
      <c r="B286"/>
      <c r="C286" s="15"/>
      <c r="D286"/>
      <c r="E286"/>
    </row>
    <row r="287" spans="1:5" x14ac:dyDescent="0.25">
      <c r="A287"/>
      <c r="B287"/>
      <c r="C287" s="15"/>
      <c r="D287"/>
      <c r="E287"/>
    </row>
    <row r="288" spans="1:5" x14ac:dyDescent="0.25">
      <c r="A288"/>
      <c r="B288"/>
      <c r="C288" s="15"/>
      <c r="D288"/>
      <c r="E288"/>
    </row>
    <row r="289" spans="1:5" x14ac:dyDescent="0.25">
      <c r="A289"/>
      <c r="B289"/>
      <c r="C289" s="15"/>
      <c r="D289"/>
      <c r="E289"/>
    </row>
    <row r="290" spans="1:5" x14ac:dyDescent="0.25">
      <c r="A290"/>
      <c r="B290"/>
      <c r="C290" s="15"/>
      <c r="D290"/>
      <c r="E290"/>
    </row>
    <row r="291" spans="1:5" x14ac:dyDescent="0.25">
      <c r="A291"/>
      <c r="B291"/>
      <c r="C291" s="15"/>
      <c r="D291"/>
      <c r="E291"/>
    </row>
    <row r="292" spans="1:5" x14ac:dyDescent="0.25">
      <c r="A292"/>
      <c r="B292"/>
      <c r="C292" s="15"/>
      <c r="D292"/>
      <c r="E292"/>
    </row>
    <row r="293" spans="1:5" x14ac:dyDescent="0.25">
      <c r="A293"/>
      <c r="B293"/>
      <c r="C293" s="15"/>
      <c r="D293"/>
      <c r="E293"/>
    </row>
    <row r="294" spans="1:5" x14ac:dyDescent="0.25">
      <c r="A294"/>
      <c r="B294"/>
      <c r="C294" s="15"/>
      <c r="D294"/>
      <c r="E294"/>
    </row>
    <row r="295" spans="1:5" x14ac:dyDescent="0.25">
      <c r="A295"/>
      <c r="B295"/>
      <c r="C295" s="15"/>
      <c r="D295"/>
      <c r="E295"/>
    </row>
    <row r="296" spans="1:5" x14ac:dyDescent="0.25">
      <c r="A296"/>
      <c r="B296"/>
      <c r="C296" s="15"/>
      <c r="D296"/>
      <c r="E296"/>
    </row>
    <row r="297" spans="1:5" x14ac:dyDescent="0.25">
      <c r="A297"/>
      <c r="B297"/>
      <c r="C297" s="15"/>
      <c r="D297"/>
      <c r="E297"/>
    </row>
    <row r="298" spans="1:5" x14ac:dyDescent="0.25">
      <c r="A298"/>
      <c r="B298"/>
      <c r="C298" s="15"/>
      <c r="D298"/>
      <c r="E298"/>
    </row>
    <row r="299" spans="1:5" x14ac:dyDescent="0.25">
      <c r="A299"/>
      <c r="B299"/>
      <c r="C299" s="15"/>
      <c r="D299"/>
      <c r="E299"/>
    </row>
    <row r="300" spans="1:5" x14ac:dyDescent="0.25">
      <c r="A300"/>
      <c r="B300"/>
      <c r="C300" s="15"/>
      <c r="D300"/>
      <c r="E300"/>
    </row>
    <row r="301" spans="1:5" x14ac:dyDescent="0.25">
      <c r="A301"/>
      <c r="B301"/>
      <c r="C301" s="15"/>
      <c r="D301"/>
      <c r="E301"/>
    </row>
    <row r="302" spans="1:5" x14ac:dyDescent="0.25">
      <c r="A302"/>
      <c r="B302"/>
      <c r="C302" s="15"/>
      <c r="D302"/>
      <c r="E302"/>
    </row>
    <row r="303" spans="1:5" x14ac:dyDescent="0.25">
      <c r="A303"/>
      <c r="B303"/>
      <c r="C303" s="15"/>
      <c r="D303"/>
      <c r="E303"/>
    </row>
    <row r="304" spans="1:5" x14ac:dyDescent="0.25">
      <c r="A304"/>
      <c r="B304"/>
      <c r="C304" s="15"/>
      <c r="D304"/>
      <c r="E304"/>
    </row>
    <row r="305" spans="1:5" x14ac:dyDescent="0.25">
      <c r="A305"/>
      <c r="B305"/>
      <c r="C305" s="15"/>
      <c r="D305"/>
      <c r="E305"/>
    </row>
    <row r="306" spans="1:5" x14ac:dyDescent="0.25">
      <c r="A306"/>
      <c r="B306"/>
      <c r="C306" s="15"/>
      <c r="D306"/>
      <c r="E306"/>
    </row>
    <row r="307" spans="1:5" x14ac:dyDescent="0.25">
      <c r="A307"/>
      <c r="B307"/>
      <c r="C307" s="15"/>
      <c r="D307"/>
      <c r="E307"/>
    </row>
    <row r="308" spans="1:5" x14ac:dyDescent="0.25">
      <c r="A308"/>
      <c r="B308"/>
      <c r="C308" s="15"/>
      <c r="D308"/>
      <c r="E308"/>
    </row>
    <row r="309" spans="1:5" x14ac:dyDescent="0.25">
      <c r="A309"/>
      <c r="B309"/>
      <c r="C309" s="15"/>
      <c r="D309"/>
      <c r="E309"/>
    </row>
    <row r="310" spans="1:5" x14ac:dyDescent="0.25">
      <c r="A310"/>
      <c r="B310"/>
      <c r="C310" s="15"/>
      <c r="D310"/>
      <c r="E310"/>
    </row>
    <row r="311" spans="1:5" x14ac:dyDescent="0.25">
      <c r="A311"/>
      <c r="B311"/>
      <c r="C311" s="15"/>
      <c r="D311"/>
      <c r="E311"/>
    </row>
    <row r="312" spans="1:5" x14ac:dyDescent="0.25">
      <c r="A312"/>
      <c r="B312"/>
      <c r="C312" s="15"/>
      <c r="D312"/>
      <c r="E312"/>
    </row>
    <row r="313" spans="1:5" x14ac:dyDescent="0.25">
      <c r="A313"/>
      <c r="B313"/>
      <c r="C313" s="15"/>
      <c r="D313"/>
      <c r="E313"/>
    </row>
    <row r="314" spans="1:5" x14ac:dyDescent="0.25">
      <c r="A314"/>
      <c r="B314"/>
      <c r="C314" s="15"/>
      <c r="D314"/>
      <c r="E314"/>
    </row>
    <row r="315" spans="1:5" x14ac:dyDescent="0.25">
      <c r="A315"/>
      <c r="B315"/>
      <c r="C315" s="15"/>
      <c r="D315"/>
      <c r="E315"/>
    </row>
    <row r="316" spans="1:5" x14ac:dyDescent="0.25">
      <c r="A316"/>
      <c r="B316"/>
      <c r="C316" s="15"/>
      <c r="D316"/>
      <c r="E316"/>
    </row>
    <row r="317" spans="1:5" x14ac:dyDescent="0.25">
      <c r="A317"/>
      <c r="B317"/>
      <c r="C317" s="15"/>
      <c r="D317"/>
      <c r="E317"/>
    </row>
    <row r="318" spans="1:5" x14ac:dyDescent="0.25">
      <c r="A318"/>
      <c r="B318"/>
      <c r="C318" s="15"/>
      <c r="D318"/>
      <c r="E318"/>
    </row>
    <row r="319" spans="1:5" x14ac:dyDescent="0.25">
      <c r="A319"/>
      <c r="B319"/>
      <c r="C319" s="15"/>
      <c r="D319"/>
      <c r="E319"/>
    </row>
    <row r="320" spans="1:5" x14ac:dyDescent="0.25">
      <c r="A320"/>
      <c r="B320"/>
      <c r="C320" s="15"/>
      <c r="D320"/>
      <c r="E320"/>
    </row>
    <row r="321" spans="1:5" x14ac:dyDescent="0.25">
      <c r="A321"/>
      <c r="B321"/>
      <c r="C321" s="15"/>
      <c r="D321"/>
      <c r="E321"/>
    </row>
    <row r="322" spans="1:5" x14ac:dyDescent="0.25">
      <c r="A322"/>
      <c r="B322"/>
      <c r="C322" s="15"/>
      <c r="D322"/>
      <c r="E322"/>
    </row>
    <row r="323" spans="1:5" x14ac:dyDescent="0.25">
      <c r="A323"/>
      <c r="B323"/>
      <c r="C323" s="15"/>
      <c r="D323"/>
      <c r="E323"/>
    </row>
    <row r="324" spans="1:5" x14ac:dyDescent="0.25">
      <c r="A324"/>
      <c r="B324"/>
      <c r="C324" s="15"/>
      <c r="D324"/>
      <c r="E324"/>
    </row>
    <row r="325" spans="1:5" x14ac:dyDescent="0.25">
      <c r="A325"/>
      <c r="B325"/>
      <c r="C325" s="15"/>
      <c r="D325"/>
      <c r="E325"/>
    </row>
    <row r="326" spans="1:5" x14ac:dyDescent="0.25">
      <c r="A326"/>
      <c r="B326"/>
      <c r="C326" s="15"/>
      <c r="D326"/>
      <c r="E326"/>
    </row>
    <row r="327" spans="1:5" x14ac:dyDescent="0.25">
      <c r="A327"/>
      <c r="B327"/>
      <c r="C327" s="15"/>
      <c r="D327"/>
      <c r="E327"/>
    </row>
    <row r="328" spans="1:5" x14ac:dyDescent="0.25">
      <c r="A328"/>
      <c r="B328"/>
      <c r="C328" s="15"/>
      <c r="D328"/>
      <c r="E328"/>
    </row>
    <row r="329" spans="1:5" x14ac:dyDescent="0.25">
      <c r="A329"/>
      <c r="B329"/>
      <c r="C329" s="15"/>
      <c r="D329"/>
      <c r="E329"/>
    </row>
    <row r="330" spans="1:5" x14ac:dyDescent="0.25">
      <c r="A330"/>
      <c r="B330"/>
      <c r="C330" s="15"/>
      <c r="D330"/>
      <c r="E330"/>
    </row>
    <row r="331" spans="1:5" x14ac:dyDescent="0.25">
      <c r="A331"/>
      <c r="B331"/>
      <c r="C331" s="15"/>
      <c r="D331"/>
      <c r="E331"/>
    </row>
    <row r="332" spans="1:5" x14ac:dyDescent="0.25">
      <c r="A332"/>
      <c r="B332"/>
      <c r="C332" s="15"/>
      <c r="D332"/>
      <c r="E332"/>
    </row>
    <row r="333" spans="1:5" x14ac:dyDescent="0.25">
      <c r="A333"/>
      <c r="B333"/>
      <c r="C333" s="15"/>
      <c r="D333"/>
      <c r="E333"/>
    </row>
    <row r="334" spans="1:5" x14ac:dyDescent="0.25">
      <c r="A334"/>
      <c r="B334"/>
      <c r="C334" s="15"/>
      <c r="D334"/>
      <c r="E334"/>
    </row>
    <row r="335" spans="1:5" x14ac:dyDescent="0.25">
      <c r="A335"/>
      <c r="B335"/>
      <c r="C335" s="15"/>
      <c r="D335"/>
      <c r="E335"/>
    </row>
    <row r="336" spans="1:5" x14ac:dyDescent="0.25">
      <c r="A336"/>
      <c r="B336"/>
      <c r="C336" s="15"/>
      <c r="D336"/>
      <c r="E336"/>
    </row>
    <row r="337" spans="1:5" x14ac:dyDescent="0.25">
      <c r="A337"/>
      <c r="B337"/>
      <c r="C337" s="15"/>
      <c r="D337"/>
      <c r="E337"/>
    </row>
    <row r="338" spans="1:5" x14ac:dyDescent="0.25">
      <c r="A338"/>
      <c r="B338"/>
      <c r="C338" s="15"/>
      <c r="D338"/>
      <c r="E338"/>
    </row>
    <row r="339" spans="1:5" x14ac:dyDescent="0.25">
      <c r="A339"/>
      <c r="B339"/>
      <c r="C339" s="15"/>
      <c r="D339"/>
      <c r="E339"/>
    </row>
    <row r="340" spans="1:5" x14ac:dyDescent="0.25">
      <c r="A340"/>
      <c r="B340"/>
      <c r="C340" s="15"/>
      <c r="D340"/>
      <c r="E340"/>
    </row>
    <row r="341" spans="1:5" x14ac:dyDescent="0.25">
      <c r="A341"/>
      <c r="B341"/>
      <c r="C341" s="15"/>
      <c r="D341"/>
      <c r="E341"/>
    </row>
    <row r="342" spans="1:5" x14ac:dyDescent="0.25">
      <c r="A342"/>
      <c r="B342"/>
      <c r="C342" s="15"/>
      <c r="D342"/>
      <c r="E342"/>
    </row>
    <row r="343" spans="1:5" x14ac:dyDescent="0.25">
      <c r="A343"/>
      <c r="B343"/>
      <c r="C343" s="15"/>
      <c r="D343"/>
      <c r="E343"/>
    </row>
    <row r="344" spans="1:5" x14ac:dyDescent="0.25">
      <c r="A344"/>
      <c r="B344"/>
      <c r="C344" s="15"/>
      <c r="D344"/>
      <c r="E344"/>
    </row>
    <row r="345" spans="1:5" x14ac:dyDescent="0.25">
      <c r="A345"/>
      <c r="B345"/>
      <c r="C345" s="15"/>
      <c r="D345"/>
      <c r="E345"/>
    </row>
    <row r="346" spans="1:5" x14ac:dyDescent="0.25">
      <c r="A346"/>
      <c r="B346"/>
      <c r="C346" s="15"/>
      <c r="D346"/>
      <c r="E346"/>
    </row>
    <row r="347" spans="1:5" x14ac:dyDescent="0.25">
      <c r="A347"/>
      <c r="B347"/>
      <c r="C347" s="15"/>
      <c r="D347"/>
      <c r="E347"/>
    </row>
    <row r="348" spans="1:5" x14ac:dyDescent="0.25">
      <c r="A348"/>
      <c r="B348"/>
      <c r="C348" s="15"/>
      <c r="D348"/>
      <c r="E348"/>
    </row>
    <row r="349" spans="1:5" x14ac:dyDescent="0.25">
      <c r="A349"/>
      <c r="B349"/>
      <c r="C349" s="15"/>
      <c r="D349"/>
      <c r="E349"/>
    </row>
    <row r="350" spans="1:5" x14ac:dyDescent="0.25">
      <c r="A350"/>
      <c r="B350"/>
      <c r="C350" s="15"/>
      <c r="D350"/>
      <c r="E350"/>
    </row>
    <row r="351" spans="1:5" x14ac:dyDescent="0.25">
      <c r="A351"/>
      <c r="B351"/>
      <c r="C351" s="15"/>
      <c r="D351"/>
      <c r="E351"/>
    </row>
    <row r="352" spans="1:5" x14ac:dyDescent="0.25">
      <c r="A352"/>
      <c r="B352"/>
      <c r="C352" s="15"/>
      <c r="D352"/>
      <c r="E352"/>
    </row>
    <row r="353" spans="1:5" x14ac:dyDescent="0.25">
      <c r="A353"/>
      <c r="B353"/>
      <c r="C353" s="15"/>
      <c r="D353"/>
      <c r="E353"/>
    </row>
    <row r="354" spans="1:5" x14ac:dyDescent="0.25">
      <c r="A354"/>
      <c r="B354"/>
      <c r="C354" s="15"/>
      <c r="D354"/>
      <c r="E354"/>
    </row>
    <row r="355" spans="1:5" x14ac:dyDescent="0.25">
      <c r="A355"/>
      <c r="B355"/>
      <c r="C355" s="15"/>
      <c r="D355"/>
      <c r="E355"/>
    </row>
    <row r="356" spans="1:5" x14ac:dyDescent="0.25">
      <c r="A356"/>
      <c r="B356"/>
      <c r="C356" s="15"/>
      <c r="D356"/>
      <c r="E356"/>
    </row>
    <row r="357" spans="1:5" x14ac:dyDescent="0.25">
      <c r="A357"/>
      <c r="B357"/>
      <c r="C357" s="15"/>
      <c r="D357"/>
      <c r="E357"/>
    </row>
    <row r="358" spans="1:5" x14ac:dyDescent="0.25">
      <c r="A358"/>
      <c r="B358"/>
      <c r="C358" s="15"/>
      <c r="D358"/>
      <c r="E358"/>
    </row>
    <row r="359" spans="1:5" x14ac:dyDescent="0.25">
      <c r="A359"/>
      <c r="B359"/>
      <c r="C359" s="15"/>
      <c r="D359"/>
      <c r="E359"/>
    </row>
    <row r="360" spans="1:5" x14ac:dyDescent="0.25">
      <c r="A360"/>
      <c r="B360"/>
      <c r="C360" s="15"/>
      <c r="D360"/>
      <c r="E360"/>
    </row>
    <row r="361" spans="1:5" x14ac:dyDescent="0.25">
      <c r="A361"/>
      <c r="B361"/>
      <c r="C361" s="15"/>
      <c r="D361"/>
      <c r="E361"/>
    </row>
    <row r="362" spans="1:5" x14ac:dyDescent="0.25">
      <c r="A362"/>
      <c r="B362"/>
      <c r="C362" s="15"/>
      <c r="D362"/>
      <c r="E362"/>
    </row>
    <row r="363" spans="1:5" x14ac:dyDescent="0.25">
      <c r="A363"/>
      <c r="B363"/>
      <c r="C363" s="15"/>
      <c r="D363"/>
      <c r="E363"/>
    </row>
    <row r="364" spans="1:5" x14ac:dyDescent="0.25">
      <c r="A364"/>
      <c r="B364"/>
      <c r="C364" s="15"/>
      <c r="D364"/>
      <c r="E364"/>
    </row>
    <row r="365" spans="1:5" x14ac:dyDescent="0.25">
      <c r="A365"/>
      <c r="B365"/>
      <c r="C365" s="15"/>
      <c r="D365"/>
      <c r="E365"/>
    </row>
    <row r="366" spans="1:5" x14ac:dyDescent="0.25">
      <c r="A366"/>
      <c r="B366"/>
      <c r="C366" s="15"/>
      <c r="D366"/>
      <c r="E366"/>
    </row>
    <row r="367" spans="1:5" x14ac:dyDescent="0.25">
      <c r="A367"/>
      <c r="B367"/>
      <c r="C367" s="15"/>
      <c r="D367"/>
      <c r="E367"/>
    </row>
    <row r="368" spans="1:5" x14ac:dyDescent="0.25">
      <c r="A368"/>
      <c r="B368"/>
      <c r="C368" s="15"/>
      <c r="D368"/>
      <c r="E368"/>
    </row>
    <row r="369" spans="1:5" x14ac:dyDescent="0.25">
      <c r="A369"/>
      <c r="B369"/>
      <c r="C369" s="15"/>
      <c r="D369"/>
      <c r="E369"/>
    </row>
    <row r="370" spans="1:5" x14ac:dyDescent="0.25">
      <c r="A370"/>
      <c r="B370"/>
      <c r="C370" s="15"/>
      <c r="D370"/>
      <c r="E370"/>
    </row>
    <row r="371" spans="1:5" x14ac:dyDescent="0.25">
      <c r="A371"/>
      <c r="B371"/>
      <c r="C371" s="15"/>
      <c r="D371"/>
      <c r="E371"/>
    </row>
    <row r="372" spans="1:5" x14ac:dyDescent="0.25">
      <c r="A372"/>
      <c r="B372"/>
      <c r="C372" s="15"/>
      <c r="D372"/>
      <c r="E372"/>
    </row>
    <row r="373" spans="1:5" x14ac:dyDescent="0.25">
      <c r="A373"/>
      <c r="B373"/>
      <c r="C373" s="15"/>
      <c r="D373"/>
      <c r="E373"/>
    </row>
    <row r="374" spans="1:5" x14ac:dyDescent="0.25">
      <c r="A374"/>
      <c r="B374"/>
      <c r="C374" s="15"/>
      <c r="D374"/>
      <c r="E374"/>
    </row>
    <row r="375" spans="1:5" x14ac:dyDescent="0.25">
      <c r="A375"/>
      <c r="B375"/>
      <c r="C375" s="15"/>
      <c r="D375"/>
      <c r="E375"/>
    </row>
    <row r="376" spans="1:5" x14ac:dyDescent="0.25">
      <c r="A376"/>
      <c r="B376"/>
      <c r="C376" s="15"/>
      <c r="D376"/>
      <c r="E376"/>
    </row>
    <row r="377" spans="1:5" x14ac:dyDescent="0.25">
      <c r="A377"/>
      <c r="B377"/>
      <c r="C377" s="15"/>
      <c r="D377"/>
      <c r="E377"/>
    </row>
    <row r="378" spans="1:5" x14ac:dyDescent="0.25">
      <c r="A378"/>
      <c r="B378"/>
      <c r="C378" s="15"/>
      <c r="D378"/>
      <c r="E378"/>
    </row>
    <row r="379" spans="1:5" x14ac:dyDescent="0.25">
      <c r="A379"/>
      <c r="B379"/>
      <c r="C379" s="15"/>
      <c r="D379"/>
      <c r="E379"/>
    </row>
    <row r="380" spans="1:5" x14ac:dyDescent="0.25">
      <c r="A380"/>
      <c r="B380"/>
      <c r="C380" s="15"/>
      <c r="D380"/>
      <c r="E380"/>
    </row>
    <row r="381" spans="1:5" x14ac:dyDescent="0.25">
      <c r="A381"/>
      <c r="B381"/>
      <c r="C381" s="15"/>
      <c r="D381"/>
      <c r="E381"/>
    </row>
    <row r="382" spans="1:5" x14ac:dyDescent="0.25">
      <c r="A382"/>
      <c r="B382"/>
      <c r="C382" s="15"/>
      <c r="D382"/>
      <c r="E382"/>
    </row>
    <row r="383" spans="1:5" x14ac:dyDescent="0.25">
      <c r="A383"/>
      <c r="B383"/>
      <c r="C383" s="15"/>
      <c r="D383"/>
      <c r="E383"/>
    </row>
    <row r="384" spans="1:5" x14ac:dyDescent="0.25">
      <c r="A384"/>
      <c r="B384"/>
      <c r="C384" s="15"/>
      <c r="D384"/>
      <c r="E384"/>
    </row>
    <row r="385" spans="1:5" x14ac:dyDescent="0.25">
      <c r="A385"/>
      <c r="B385"/>
      <c r="C385" s="15"/>
      <c r="D385"/>
      <c r="E385"/>
    </row>
    <row r="386" spans="1:5" x14ac:dyDescent="0.25">
      <c r="A386"/>
      <c r="B386"/>
      <c r="C386" s="15"/>
      <c r="D386"/>
      <c r="E386"/>
    </row>
    <row r="387" spans="1:5" x14ac:dyDescent="0.25">
      <c r="A387"/>
      <c r="B387"/>
      <c r="C387" s="15"/>
      <c r="D387"/>
      <c r="E387"/>
    </row>
    <row r="388" spans="1:5" x14ac:dyDescent="0.25">
      <c r="A388"/>
      <c r="B388"/>
      <c r="C388" s="15"/>
      <c r="D388"/>
      <c r="E388"/>
    </row>
    <row r="389" spans="1:5" x14ac:dyDescent="0.25">
      <c r="A389"/>
      <c r="B389"/>
      <c r="C389" s="15"/>
      <c r="D389"/>
      <c r="E389"/>
    </row>
    <row r="390" spans="1:5" x14ac:dyDescent="0.25">
      <c r="A390"/>
      <c r="B390"/>
      <c r="C390" s="15"/>
      <c r="D390"/>
      <c r="E390"/>
    </row>
    <row r="391" spans="1:5" x14ac:dyDescent="0.25">
      <c r="A391"/>
      <c r="B391"/>
      <c r="C391" s="15"/>
      <c r="D391"/>
      <c r="E391"/>
    </row>
    <row r="392" spans="1:5" x14ac:dyDescent="0.25">
      <c r="A392"/>
      <c r="B392"/>
      <c r="C392" s="15"/>
      <c r="D392"/>
      <c r="E392"/>
    </row>
    <row r="393" spans="1:5" x14ac:dyDescent="0.25">
      <c r="A393"/>
      <c r="B393"/>
      <c r="C393" s="15"/>
      <c r="D393"/>
      <c r="E393"/>
    </row>
    <row r="394" spans="1:5" x14ac:dyDescent="0.25">
      <c r="A394"/>
      <c r="B394"/>
      <c r="C394" s="15"/>
      <c r="D394"/>
      <c r="E394"/>
    </row>
    <row r="395" spans="1:5" x14ac:dyDescent="0.25">
      <c r="A395"/>
      <c r="B395"/>
      <c r="C395" s="15"/>
      <c r="D395"/>
      <c r="E395"/>
    </row>
    <row r="396" spans="1:5" x14ac:dyDescent="0.25">
      <c r="A396"/>
      <c r="B396"/>
      <c r="C396" s="15"/>
      <c r="D396"/>
      <c r="E396"/>
    </row>
    <row r="397" spans="1:5" x14ac:dyDescent="0.25">
      <c r="A397"/>
      <c r="B397"/>
      <c r="C397" s="15"/>
      <c r="D397"/>
      <c r="E397"/>
    </row>
    <row r="398" spans="1:5" x14ac:dyDescent="0.25">
      <c r="A398"/>
      <c r="B398"/>
      <c r="C398" s="15"/>
      <c r="D398"/>
      <c r="E398"/>
    </row>
    <row r="399" spans="1:5" x14ac:dyDescent="0.25">
      <c r="A399"/>
      <c r="B399"/>
      <c r="C399" s="15"/>
      <c r="D399"/>
      <c r="E399"/>
    </row>
    <row r="400" spans="1:5" x14ac:dyDescent="0.25">
      <c r="A400"/>
      <c r="B400"/>
      <c r="C400" s="15"/>
      <c r="D400"/>
      <c r="E400"/>
    </row>
    <row r="401" spans="1:5" x14ac:dyDescent="0.25">
      <c r="A401"/>
      <c r="B401"/>
      <c r="C401" s="15"/>
      <c r="D401"/>
      <c r="E401"/>
    </row>
    <row r="402" spans="1:5" x14ac:dyDescent="0.25">
      <c r="A402"/>
      <c r="B402"/>
      <c r="C402" s="15"/>
      <c r="D402"/>
      <c r="E402"/>
    </row>
    <row r="403" spans="1:5" x14ac:dyDescent="0.25">
      <c r="A403"/>
      <c r="B403"/>
      <c r="C403" s="15"/>
      <c r="D403"/>
      <c r="E403"/>
    </row>
    <row r="404" spans="1:5" x14ac:dyDescent="0.25">
      <c r="A404"/>
      <c r="B404"/>
      <c r="C404" s="15"/>
      <c r="D404"/>
      <c r="E404"/>
    </row>
    <row r="405" spans="1:5" x14ac:dyDescent="0.25">
      <c r="A405"/>
      <c r="B405"/>
      <c r="C405" s="15"/>
      <c r="D405"/>
      <c r="E405"/>
    </row>
    <row r="406" spans="1:5" x14ac:dyDescent="0.25">
      <c r="A406"/>
      <c r="B406"/>
      <c r="C406" s="15"/>
      <c r="D406"/>
      <c r="E406"/>
    </row>
    <row r="407" spans="1:5" x14ac:dyDescent="0.25">
      <c r="A407"/>
      <c r="B407"/>
      <c r="C407" s="15"/>
      <c r="D407"/>
      <c r="E407"/>
    </row>
    <row r="408" spans="1:5" x14ac:dyDescent="0.25">
      <c r="A408"/>
      <c r="B408"/>
      <c r="C408" s="15"/>
      <c r="D408"/>
      <c r="E408"/>
    </row>
    <row r="409" spans="1:5" x14ac:dyDescent="0.25">
      <c r="A409"/>
      <c r="B409"/>
      <c r="C409" s="15"/>
      <c r="D409"/>
      <c r="E409"/>
    </row>
    <row r="410" spans="1:5" x14ac:dyDescent="0.25">
      <c r="A410"/>
      <c r="B410"/>
      <c r="C410" s="15"/>
      <c r="D410"/>
      <c r="E410"/>
    </row>
    <row r="411" spans="1:5" x14ac:dyDescent="0.25">
      <c r="A411"/>
      <c r="B411"/>
      <c r="C411" s="15"/>
      <c r="D411"/>
      <c r="E411"/>
    </row>
    <row r="412" spans="1:5" x14ac:dyDescent="0.25">
      <c r="A412"/>
      <c r="B412"/>
      <c r="C412" s="15"/>
      <c r="D412"/>
      <c r="E412"/>
    </row>
    <row r="413" spans="1:5" x14ac:dyDescent="0.25">
      <c r="A413"/>
      <c r="B413"/>
      <c r="C413" s="15"/>
      <c r="D413"/>
      <c r="E413"/>
    </row>
    <row r="414" spans="1:5" x14ac:dyDescent="0.25">
      <c r="A414"/>
      <c r="B414"/>
      <c r="C414" s="15"/>
      <c r="D414"/>
      <c r="E414"/>
    </row>
    <row r="415" spans="1:5" x14ac:dyDescent="0.25">
      <c r="A415"/>
      <c r="B415"/>
      <c r="C415" s="15"/>
      <c r="D415"/>
      <c r="E415"/>
    </row>
    <row r="416" spans="1:5" x14ac:dyDescent="0.25">
      <c r="A416"/>
      <c r="B416"/>
      <c r="C416" s="15"/>
      <c r="D416"/>
      <c r="E416"/>
    </row>
    <row r="417" spans="1:5" x14ac:dyDescent="0.25">
      <c r="A417"/>
      <c r="B417"/>
      <c r="C417" s="15"/>
      <c r="D417"/>
      <c r="E417"/>
    </row>
    <row r="418" spans="1:5" x14ac:dyDescent="0.25">
      <c r="A418"/>
      <c r="B418"/>
      <c r="C418" s="15"/>
      <c r="D418"/>
      <c r="E418"/>
    </row>
    <row r="419" spans="1:5" x14ac:dyDescent="0.25">
      <c r="A419"/>
      <c r="B419"/>
      <c r="C419" s="15"/>
      <c r="D419"/>
      <c r="E419"/>
    </row>
    <row r="420" spans="1:5" x14ac:dyDescent="0.25">
      <c r="A420"/>
      <c r="B420"/>
      <c r="C420" s="15"/>
      <c r="D420"/>
      <c r="E420"/>
    </row>
    <row r="421" spans="1:5" x14ac:dyDescent="0.25">
      <c r="A421"/>
      <c r="B421"/>
      <c r="C421" s="15"/>
      <c r="D421"/>
      <c r="E421"/>
    </row>
    <row r="422" spans="1:5" x14ac:dyDescent="0.25">
      <c r="A422"/>
      <c r="B422"/>
      <c r="C422" s="15"/>
      <c r="D422"/>
      <c r="E422"/>
    </row>
    <row r="423" spans="1:5" x14ac:dyDescent="0.25">
      <c r="A423"/>
      <c r="B423"/>
      <c r="C423" s="15"/>
      <c r="D423"/>
      <c r="E423"/>
    </row>
    <row r="424" spans="1:5" x14ac:dyDescent="0.25">
      <c r="A424"/>
      <c r="B424"/>
      <c r="C424" s="15"/>
      <c r="D424"/>
      <c r="E424"/>
    </row>
    <row r="425" spans="1:5" x14ac:dyDescent="0.25">
      <c r="A425"/>
      <c r="B425"/>
      <c r="C425" s="15"/>
      <c r="D425"/>
      <c r="E425"/>
    </row>
    <row r="426" spans="1:5" x14ac:dyDescent="0.25">
      <c r="A426"/>
      <c r="B426"/>
      <c r="C426" s="15"/>
      <c r="D426"/>
      <c r="E426"/>
    </row>
    <row r="427" spans="1:5" x14ac:dyDescent="0.25">
      <c r="A427"/>
      <c r="B427"/>
      <c r="C427" s="15"/>
      <c r="D427"/>
      <c r="E427"/>
    </row>
    <row r="428" spans="1:5" x14ac:dyDescent="0.25">
      <c r="A428"/>
      <c r="B428"/>
      <c r="C428" s="15"/>
      <c r="D428"/>
      <c r="E428"/>
    </row>
    <row r="429" spans="1:5" x14ac:dyDescent="0.25">
      <c r="A429"/>
      <c r="B429"/>
      <c r="C429" s="15"/>
      <c r="D429"/>
      <c r="E429"/>
    </row>
    <row r="430" spans="1:5" x14ac:dyDescent="0.25">
      <c r="A430"/>
      <c r="B430"/>
      <c r="C430" s="15"/>
      <c r="D430"/>
      <c r="E430"/>
    </row>
    <row r="431" spans="1:5" x14ac:dyDescent="0.25">
      <c r="A431"/>
      <c r="B431"/>
      <c r="C431" s="15"/>
      <c r="D431"/>
      <c r="E431"/>
    </row>
    <row r="432" spans="1:5" x14ac:dyDescent="0.25">
      <c r="A432"/>
      <c r="B432"/>
      <c r="C432" s="15"/>
      <c r="D432"/>
      <c r="E432"/>
    </row>
    <row r="433" spans="1:5" x14ac:dyDescent="0.25">
      <c r="A433"/>
      <c r="B433"/>
      <c r="C433" s="15"/>
      <c r="D433"/>
      <c r="E433"/>
    </row>
    <row r="434" spans="1:5" x14ac:dyDescent="0.25">
      <c r="A434"/>
      <c r="B434"/>
      <c r="C434" s="15"/>
      <c r="D434"/>
      <c r="E434"/>
    </row>
    <row r="435" spans="1:5" x14ac:dyDescent="0.25">
      <c r="A435"/>
      <c r="B435"/>
      <c r="C435" s="15"/>
      <c r="D435"/>
      <c r="E435"/>
    </row>
    <row r="436" spans="1:5" x14ac:dyDescent="0.25">
      <c r="A436"/>
      <c r="B436"/>
      <c r="C436" s="15"/>
      <c r="D436"/>
      <c r="E436"/>
    </row>
    <row r="437" spans="1:5" x14ac:dyDescent="0.25">
      <c r="A437"/>
      <c r="B437"/>
      <c r="C437" s="15"/>
      <c r="D437"/>
      <c r="E437"/>
    </row>
    <row r="438" spans="1:5" x14ac:dyDescent="0.25">
      <c r="A438"/>
      <c r="B438"/>
      <c r="C438" s="15"/>
      <c r="D438"/>
      <c r="E438"/>
    </row>
    <row r="439" spans="1:5" x14ac:dyDescent="0.25">
      <c r="A439"/>
      <c r="B439"/>
      <c r="C439" s="15"/>
      <c r="D439"/>
      <c r="E439"/>
    </row>
    <row r="440" spans="1:5" x14ac:dyDescent="0.25">
      <c r="A440"/>
      <c r="B440"/>
      <c r="C440" s="15"/>
      <c r="D440"/>
      <c r="E440"/>
    </row>
    <row r="441" spans="1:5" x14ac:dyDescent="0.25">
      <c r="A441"/>
      <c r="B441"/>
      <c r="C441" s="15"/>
      <c r="D441"/>
      <c r="E441"/>
    </row>
    <row r="442" spans="1:5" x14ac:dyDescent="0.25">
      <c r="A442"/>
      <c r="B442"/>
      <c r="C442" s="15"/>
      <c r="D442"/>
      <c r="E442"/>
    </row>
    <row r="443" spans="1:5" x14ac:dyDescent="0.25">
      <c r="A443"/>
      <c r="B443"/>
      <c r="C443" s="15"/>
      <c r="D443"/>
      <c r="E443"/>
    </row>
    <row r="444" spans="1:5" x14ac:dyDescent="0.25">
      <c r="A444"/>
      <c r="B444"/>
      <c r="C444" s="15"/>
      <c r="D444"/>
      <c r="E444"/>
    </row>
    <row r="445" spans="1:5" x14ac:dyDescent="0.25">
      <c r="A445"/>
      <c r="B445"/>
      <c r="C445" s="15"/>
      <c r="D445"/>
      <c r="E445"/>
    </row>
    <row r="446" spans="1:5" x14ac:dyDescent="0.25">
      <c r="A446"/>
      <c r="B446"/>
      <c r="C446" s="15"/>
      <c r="D446"/>
      <c r="E446"/>
    </row>
    <row r="447" spans="1:5" x14ac:dyDescent="0.25">
      <c r="A447"/>
      <c r="B447"/>
      <c r="C447" s="15"/>
      <c r="D447"/>
      <c r="E447"/>
    </row>
    <row r="448" spans="1:5" x14ac:dyDescent="0.25">
      <c r="A448"/>
      <c r="B448"/>
      <c r="C448" s="15"/>
      <c r="D448"/>
      <c r="E448"/>
    </row>
    <row r="449" spans="1:5" x14ac:dyDescent="0.25">
      <c r="A449"/>
      <c r="B449"/>
      <c r="C449" s="15"/>
      <c r="D449"/>
      <c r="E449"/>
    </row>
    <row r="450" spans="1:5" x14ac:dyDescent="0.25">
      <c r="A450"/>
      <c r="B450"/>
      <c r="C450" s="15"/>
      <c r="D450"/>
      <c r="E450"/>
    </row>
    <row r="451" spans="1:5" x14ac:dyDescent="0.25">
      <c r="A451"/>
      <c r="B451"/>
      <c r="C451" s="15"/>
      <c r="D451"/>
      <c r="E451"/>
    </row>
    <row r="452" spans="1:5" x14ac:dyDescent="0.25">
      <c r="A452"/>
      <c r="B452"/>
      <c r="C452" s="15"/>
      <c r="D452"/>
      <c r="E452"/>
    </row>
    <row r="453" spans="1:5" x14ac:dyDescent="0.25">
      <c r="A453"/>
      <c r="B453"/>
      <c r="C453" s="15"/>
      <c r="D453"/>
      <c r="E453"/>
    </row>
    <row r="454" spans="1:5" x14ac:dyDescent="0.25">
      <c r="A454"/>
      <c r="B454"/>
      <c r="C454" s="15"/>
      <c r="D454"/>
      <c r="E454"/>
    </row>
    <row r="455" spans="1:5" x14ac:dyDescent="0.25">
      <c r="A455"/>
      <c r="B455"/>
      <c r="C455" s="15"/>
      <c r="D455"/>
      <c r="E455"/>
    </row>
    <row r="456" spans="1:5" x14ac:dyDescent="0.25">
      <c r="A456"/>
      <c r="B456"/>
      <c r="C456" s="15"/>
      <c r="D456"/>
      <c r="E456"/>
    </row>
    <row r="457" spans="1:5" x14ac:dyDescent="0.25">
      <c r="A457"/>
      <c r="B457"/>
      <c r="C457" s="15"/>
      <c r="D457"/>
      <c r="E457"/>
    </row>
    <row r="458" spans="1:5" x14ac:dyDescent="0.25">
      <c r="A458"/>
      <c r="B458"/>
      <c r="C458" s="15"/>
      <c r="D458"/>
      <c r="E458"/>
    </row>
    <row r="459" spans="1:5" x14ac:dyDescent="0.25">
      <c r="A459"/>
      <c r="B459"/>
      <c r="C459" s="15"/>
      <c r="D459"/>
      <c r="E459"/>
    </row>
    <row r="460" spans="1:5" x14ac:dyDescent="0.25">
      <c r="A460"/>
      <c r="B460"/>
      <c r="C460" s="15"/>
      <c r="D460"/>
      <c r="E460"/>
    </row>
    <row r="461" spans="1:5" x14ac:dyDescent="0.25">
      <c r="A461"/>
      <c r="B461"/>
      <c r="C461" s="15"/>
      <c r="D461"/>
      <c r="E461"/>
    </row>
    <row r="462" spans="1:5" x14ac:dyDescent="0.25">
      <c r="A462"/>
      <c r="B462"/>
      <c r="C462" s="15"/>
      <c r="D462"/>
      <c r="E462"/>
    </row>
    <row r="463" spans="1:5" x14ac:dyDescent="0.25">
      <c r="A463"/>
      <c r="B463"/>
      <c r="C463" s="15"/>
      <c r="D463"/>
      <c r="E463"/>
    </row>
    <row r="464" spans="1:5" x14ac:dyDescent="0.25">
      <c r="A464"/>
      <c r="B464"/>
      <c r="C464" s="15"/>
      <c r="D464"/>
      <c r="E464"/>
    </row>
    <row r="465" spans="1:5" x14ac:dyDescent="0.25">
      <c r="A465"/>
      <c r="B465"/>
      <c r="C465" s="15"/>
      <c r="D465"/>
      <c r="E465"/>
    </row>
    <row r="466" spans="1:5" x14ac:dyDescent="0.25">
      <c r="A466"/>
      <c r="B466"/>
      <c r="C466" s="15"/>
      <c r="D466"/>
      <c r="E466"/>
    </row>
    <row r="467" spans="1:5" x14ac:dyDescent="0.25">
      <c r="A467"/>
      <c r="B467"/>
      <c r="C467" s="15"/>
      <c r="D467"/>
      <c r="E467"/>
    </row>
    <row r="468" spans="1:5" x14ac:dyDescent="0.25">
      <c r="A468"/>
      <c r="B468"/>
      <c r="C468" s="15"/>
      <c r="D468"/>
      <c r="E468"/>
    </row>
    <row r="469" spans="1:5" x14ac:dyDescent="0.25">
      <c r="A469"/>
      <c r="B469"/>
      <c r="C469" s="15"/>
      <c r="D469"/>
      <c r="E469"/>
    </row>
    <row r="470" spans="1:5" x14ac:dyDescent="0.25">
      <c r="A470"/>
      <c r="B470"/>
      <c r="C470" s="15"/>
      <c r="D470"/>
      <c r="E470"/>
    </row>
    <row r="471" spans="1:5" x14ac:dyDescent="0.25">
      <c r="A471"/>
      <c r="B471"/>
      <c r="C471" s="15"/>
      <c r="D471"/>
      <c r="E471"/>
    </row>
    <row r="472" spans="1:5" x14ac:dyDescent="0.25">
      <c r="A472"/>
      <c r="B472"/>
      <c r="C472" s="15"/>
      <c r="D472"/>
      <c r="E472"/>
    </row>
    <row r="473" spans="1:5" x14ac:dyDescent="0.25">
      <c r="A473"/>
      <c r="B473"/>
      <c r="C473" s="15"/>
      <c r="D473"/>
      <c r="E473"/>
    </row>
    <row r="474" spans="1:5" x14ac:dyDescent="0.25">
      <c r="A474"/>
      <c r="B474"/>
      <c r="C474" s="15"/>
      <c r="D474"/>
      <c r="E474"/>
    </row>
    <row r="475" spans="1:5" x14ac:dyDescent="0.25">
      <c r="A475"/>
      <c r="B475"/>
      <c r="C475" s="15"/>
      <c r="D475"/>
      <c r="E475"/>
    </row>
    <row r="476" spans="1:5" x14ac:dyDescent="0.25">
      <c r="A476"/>
      <c r="B476"/>
      <c r="C476" s="15"/>
      <c r="D476"/>
      <c r="E476"/>
    </row>
    <row r="477" spans="1:5" x14ac:dyDescent="0.25">
      <c r="A477"/>
      <c r="B477"/>
      <c r="C477" s="15"/>
      <c r="D477"/>
      <c r="E477"/>
    </row>
    <row r="478" spans="1:5" x14ac:dyDescent="0.25">
      <c r="A478"/>
      <c r="B478"/>
      <c r="C478" s="15"/>
      <c r="D478"/>
      <c r="E478"/>
    </row>
    <row r="479" spans="1:5" x14ac:dyDescent="0.25">
      <c r="A479"/>
      <c r="B479"/>
      <c r="C479" s="15"/>
      <c r="D479"/>
      <c r="E479"/>
    </row>
    <row r="480" spans="1:5" x14ac:dyDescent="0.25">
      <c r="A480"/>
      <c r="B480"/>
      <c r="C480" s="15"/>
      <c r="D480"/>
      <c r="E480"/>
    </row>
    <row r="481" spans="1:5" x14ac:dyDescent="0.25">
      <c r="A481"/>
      <c r="B481"/>
      <c r="C481" s="15"/>
      <c r="D481"/>
      <c r="E481"/>
    </row>
    <row r="482" spans="1:5" x14ac:dyDescent="0.25">
      <c r="A482"/>
      <c r="B482"/>
      <c r="C482" s="15"/>
      <c r="D482"/>
      <c r="E482"/>
    </row>
    <row r="483" spans="1:5" x14ac:dyDescent="0.25">
      <c r="A483"/>
      <c r="B483"/>
      <c r="C483" s="15"/>
      <c r="D483"/>
      <c r="E483"/>
    </row>
    <row r="484" spans="1:5" x14ac:dyDescent="0.25">
      <c r="A484"/>
      <c r="B484"/>
      <c r="C484" s="15"/>
      <c r="D484"/>
      <c r="E484"/>
    </row>
    <row r="485" spans="1:5" x14ac:dyDescent="0.25">
      <c r="A485"/>
      <c r="B485"/>
      <c r="C485" s="15"/>
      <c r="D485"/>
      <c r="E485"/>
    </row>
    <row r="486" spans="1:5" x14ac:dyDescent="0.25">
      <c r="A486"/>
      <c r="B486"/>
      <c r="C486" s="15"/>
      <c r="D486"/>
      <c r="E486"/>
    </row>
    <row r="487" spans="1:5" x14ac:dyDescent="0.25">
      <c r="A487"/>
      <c r="B487"/>
      <c r="C487" s="15"/>
      <c r="D487"/>
      <c r="E487"/>
    </row>
    <row r="488" spans="1:5" x14ac:dyDescent="0.25">
      <c r="A488"/>
      <c r="B488"/>
      <c r="C488" s="15"/>
      <c r="D488"/>
      <c r="E488"/>
    </row>
    <row r="489" spans="1:5" x14ac:dyDescent="0.25">
      <c r="A489"/>
      <c r="B489"/>
      <c r="C489" s="15"/>
      <c r="D489"/>
      <c r="E489"/>
    </row>
    <row r="490" spans="1:5" x14ac:dyDescent="0.25">
      <c r="A490"/>
      <c r="B490"/>
      <c r="C490" s="15"/>
      <c r="D490"/>
      <c r="E490"/>
    </row>
    <row r="491" spans="1:5" x14ac:dyDescent="0.25">
      <c r="A491"/>
      <c r="B491"/>
      <c r="C491" s="15"/>
      <c r="D491"/>
      <c r="E491"/>
    </row>
    <row r="492" spans="1:5" x14ac:dyDescent="0.25">
      <c r="A492"/>
      <c r="B492"/>
      <c r="C492" s="15"/>
      <c r="D492"/>
      <c r="E492"/>
    </row>
    <row r="493" spans="1:5" x14ac:dyDescent="0.25">
      <c r="A493"/>
      <c r="B493"/>
      <c r="C493" s="15"/>
      <c r="D493"/>
      <c r="E493"/>
    </row>
    <row r="494" spans="1:5" x14ac:dyDescent="0.25">
      <c r="A494"/>
      <c r="B494"/>
      <c r="C494" s="15"/>
      <c r="D494"/>
      <c r="E494"/>
    </row>
    <row r="495" spans="1:5" x14ac:dyDescent="0.25">
      <c r="A495"/>
      <c r="B495"/>
      <c r="C495" s="15"/>
      <c r="D495"/>
      <c r="E495"/>
    </row>
    <row r="496" spans="1:5" x14ac:dyDescent="0.25">
      <c r="A496"/>
      <c r="B496"/>
      <c r="C496" s="15"/>
      <c r="D496"/>
      <c r="E496"/>
    </row>
    <row r="497" spans="1:5" x14ac:dyDescent="0.25">
      <c r="A497"/>
      <c r="B497"/>
      <c r="C497" s="15"/>
      <c r="D497"/>
      <c r="E497"/>
    </row>
    <row r="498" spans="1:5" x14ac:dyDescent="0.25">
      <c r="A498"/>
      <c r="B498"/>
      <c r="C498" s="15"/>
      <c r="D498"/>
      <c r="E498"/>
    </row>
    <row r="499" spans="1:5" x14ac:dyDescent="0.25">
      <c r="A499"/>
      <c r="B499"/>
      <c r="C499" s="15"/>
      <c r="D499"/>
      <c r="E499"/>
    </row>
    <row r="500" spans="1:5" x14ac:dyDescent="0.25">
      <c r="A500"/>
      <c r="B500"/>
      <c r="C500" s="15"/>
      <c r="D500"/>
      <c r="E500"/>
    </row>
    <row r="501" spans="1:5" x14ac:dyDescent="0.25">
      <c r="A501"/>
      <c r="B501"/>
      <c r="C501" s="15"/>
      <c r="D501"/>
      <c r="E501"/>
    </row>
    <row r="502" spans="1:5" x14ac:dyDescent="0.25">
      <c r="A502"/>
      <c r="B502"/>
      <c r="C502" s="15"/>
      <c r="D502"/>
      <c r="E502"/>
    </row>
    <row r="503" spans="1:5" x14ac:dyDescent="0.25">
      <c r="A503"/>
      <c r="B503"/>
      <c r="C503" s="15"/>
      <c r="D503"/>
      <c r="E503"/>
    </row>
    <row r="504" spans="1:5" x14ac:dyDescent="0.25">
      <c r="A504"/>
      <c r="B504"/>
      <c r="C504" s="15"/>
      <c r="D504"/>
      <c r="E504"/>
    </row>
    <row r="505" spans="1:5" x14ac:dyDescent="0.25">
      <c r="A505"/>
      <c r="B505"/>
      <c r="C505" s="15"/>
      <c r="D505"/>
      <c r="E505"/>
    </row>
    <row r="506" spans="1:5" x14ac:dyDescent="0.25">
      <c r="A506"/>
      <c r="B506"/>
      <c r="C506" s="15"/>
      <c r="D506"/>
      <c r="E506"/>
    </row>
    <row r="507" spans="1:5" x14ac:dyDescent="0.25">
      <c r="A507"/>
      <c r="B507"/>
      <c r="C507" s="15"/>
      <c r="D507"/>
      <c r="E507"/>
    </row>
    <row r="508" spans="1:5" x14ac:dyDescent="0.25">
      <c r="A508"/>
      <c r="B508"/>
      <c r="C508" s="15"/>
      <c r="D508"/>
      <c r="E508"/>
    </row>
    <row r="509" spans="1:5" x14ac:dyDescent="0.25">
      <c r="A509"/>
      <c r="B509"/>
      <c r="C509" s="15"/>
      <c r="D509"/>
      <c r="E509"/>
    </row>
    <row r="510" spans="1:5" x14ac:dyDescent="0.25">
      <c r="A510"/>
      <c r="B510"/>
      <c r="C510" s="15"/>
      <c r="D510"/>
      <c r="E510"/>
    </row>
    <row r="511" spans="1:5" x14ac:dyDescent="0.25">
      <c r="A511"/>
      <c r="B511"/>
      <c r="C511" s="15"/>
      <c r="D511"/>
      <c r="E511"/>
    </row>
    <row r="512" spans="1:5" x14ac:dyDescent="0.25">
      <c r="A512"/>
      <c r="B512"/>
      <c r="C512" s="15"/>
      <c r="D512"/>
      <c r="E512"/>
    </row>
    <row r="513" spans="1:5" x14ac:dyDescent="0.25">
      <c r="A513"/>
      <c r="B513"/>
      <c r="C513" s="15"/>
      <c r="D513"/>
      <c r="E513"/>
    </row>
    <row r="514" spans="1:5" x14ac:dyDescent="0.25">
      <c r="A514"/>
      <c r="B514"/>
      <c r="C514" s="15"/>
      <c r="D514"/>
      <c r="E514"/>
    </row>
    <row r="515" spans="1:5" x14ac:dyDescent="0.25">
      <c r="A515"/>
      <c r="B515"/>
      <c r="C515" s="15"/>
      <c r="D515"/>
      <c r="E515"/>
    </row>
    <row r="516" spans="1:5" x14ac:dyDescent="0.25">
      <c r="A516"/>
      <c r="B516"/>
      <c r="C516" s="15"/>
      <c r="D516"/>
      <c r="E516"/>
    </row>
    <row r="517" spans="1:5" x14ac:dyDescent="0.25">
      <c r="A517"/>
      <c r="B517"/>
      <c r="C517" s="15"/>
      <c r="D517"/>
      <c r="E517"/>
    </row>
    <row r="518" spans="1:5" x14ac:dyDescent="0.25">
      <c r="A518"/>
      <c r="B518"/>
      <c r="C518" s="15"/>
      <c r="D518"/>
      <c r="E518"/>
    </row>
    <row r="519" spans="1:5" x14ac:dyDescent="0.25">
      <c r="A519"/>
      <c r="B519"/>
      <c r="C519" s="15"/>
      <c r="D519"/>
      <c r="E519"/>
    </row>
    <row r="520" spans="1:5" x14ac:dyDescent="0.25">
      <c r="A520"/>
      <c r="B520"/>
      <c r="C520" s="15"/>
      <c r="D520"/>
      <c r="E520"/>
    </row>
    <row r="521" spans="1:5" x14ac:dyDescent="0.25">
      <c r="A521"/>
      <c r="B521"/>
      <c r="C521" s="15"/>
      <c r="D521"/>
      <c r="E521"/>
    </row>
    <row r="522" spans="1:5" x14ac:dyDescent="0.25">
      <c r="A522"/>
      <c r="B522"/>
      <c r="C522" s="15"/>
      <c r="D522"/>
      <c r="E522"/>
    </row>
    <row r="523" spans="1:5" x14ac:dyDescent="0.25">
      <c r="A523"/>
      <c r="B523"/>
      <c r="C523" s="15"/>
      <c r="D523"/>
      <c r="E523"/>
    </row>
    <row r="524" spans="1:5" x14ac:dyDescent="0.25">
      <c r="A524"/>
      <c r="B524"/>
      <c r="C524" s="15"/>
      <c r="D524"/>
      <c r="E524"/>
    </row>
    <row r="525" spans="1:5" x14ac:dyDescent="0.25">
      <c r="A525"/>
      <c r="B525"/>
      <c r="C525" s="15"/>
      <c r="D525"/>
      <c r="E525"/>
    </row>
    <row r="526" spans="1:5" x14ac:dyDescent="0.25">
      <c r="A526"/>
      <c r="B526"/>
      <c r="C526" s="15"/>
      <c r="D526"/>
      <c r="E526"/>
    </row>
    <row r="527" spans="1:5" x14ac:dyDescent="0.25">
      <c r="A527"/>
      <c r="B527"/>
      <c r="C527" s="15"/>
      <c r="D527"/>
      <c r="E527"/>
    </row>
    <row r="528" spans="1:5" x14ac:dyDescent="0.25">
      <c r="A528"/>
      <c r="B528"/>
      <c r="C528" s="15"/>
      <c r="D528"/>
      <c r="E528"/>
    </row>
    <row r="529" spans="1:5" x14ac:dyDescent="0.25">
      <c r="A529"/>
      <c r="B529"/>
      <c r="C529" s="15"/>
      <c r="D529"/>
      <c r="E529"/>
    </row>
    <row r="530" spans="1:5" x14ac:dyDescent="0.25">
      <c r="A530"/>
      <c r="B530"/>
      <c r="C530" s="15"/>
      <c r="D530"/>
      <c r="E530"/>
    </row>
    <row r="531" spans="1:5" x14ac:dyDescent="0.25">
      <c r="A531"/>
      <c r="B531"/>
      <c r="C531" s="15"/>
      <c r="D531"/>
      <c r="E531"/>
    </row>
    <row r="532" spans="1:5" x14ac:dyDescent="0.25">
      <c r="A532"/>
      <c r="B532"/>
      <c r="C532" s="15"/>
      <c r="D532"/>
      <c r="E532"/>
    </row>
    <row r="533" spans="1:5" x14ac:dyDescent="0.25">
      <c r="A533"/>
      <c r="B533"/>
      <c r="C533" s="15"/>
      <c r="D533"/>
      <c r="E533"/>
    </row>
    <row r="534" spans="1:5" x14ac:dyDescent="0.25">
      <c r="A534"/>
      <c r="B534"/>
      <c r="C534" s="15"/>
      <c r="D534"/>
      <c r="E534"/>
    </row>
    <row r="535" spans="1:5" x14ac:dyDescent="0.25">
      <c r="A535"/>
      <c r="B535"/>
      <c r="C535" s="15"/>
      <c r="D535"/>
      <c r="E535"/>
    </row>
    <row r="536" spans="1:5" x14ac:dyDescent="0.25">
      <c r="A536"/>
      <c r="B536"/>
      <c r="C536" s="15"/>
      <c r="D536"/>
      <c r="E536"/>
    </row>
    <row r="537" spans="1:5" x14ac:dyDescent="0.25">
      <c r="A537"/>
      <c r="B537"/>
      <c r="C537" s="15"/>
      <c r="D537"/>
      <c r="E537"/>
    </row>
    <row r="538" spans="1:5" x14ac:dyDescent="0.25">
      <c r="A538"/>
      <c r="B538"/>
      <c r="C538" s="15"/>
      <c r="D538"/>
      <c r="E538"/>
    </row>
    <row r="539" spans="1:5" x14ac:dyDescent="0.25">
      <c r="A539"/>
      <c r="B539"/>
      <c r="C539" s="15"/>
      <c r="D539"/>
      <c r="E539"/>
    </row>
    <row r="540" spans="1:5" x14ac:dyDescent="0.25">
      <c r="A540"/>
      <c r="B540"/>
      <c r="C540" s="15"/>
      <c r="D540"/>
      <c r="E540"/>
    </row>
    <row r="541" spans="1:5" x14ac:dyDescent="0.25">
      <c r="A541"/>
      <c r="B541"/>
      <c r="C541" s="15"/>
      <c r="D541"/>
      <c r="E541"/>
    </row>
    <row r="542" spans="1:5" x14ac:dyDescent="0.25">
      <c r="A542"/>
      <c r="B542"/>
      <c r="C542" s="15"/>
      <c r="D542"/>
      <c r="E542"/>
    </row>
    <row r="543" spans="1:5" x14ac:dyDescent="0.25">
      <c r="A543"/>
      <c r="B543"/>
      <c r="C543" s="15"/>
      <c r="D543"/>
      <c r="E543"/>
    </row>
    <row r="544" spans="1:5" x14ac:dyDescent="0.25">
      <c r="A544"/>
      <c r="B544"/>
      <c r="C544" s="15"/>
      <c r="D544"/>
      <c r="E544"/>
    </row>
    <row r="545" spans="1:5" x14ac:dyDescent="0.25">
      <c r="A545"/>
      <c r="B545"/>
      <c r="C545" s="15"/>
      <c r="D545"/>
      <c r="E545"/>
    </row>
    <row r="546" spans="1:5" x14ac:dyDescent="0.25">
      <c r="A546"/>
      <c r="B546"/>
      <c r="C546" s="15"/>
      <c r="D546"/>
      <c r="E546"/>
    </row>
    <row r="547" spans="1:5" x14ac:dyDescent="0.25">
      <c r="A547"/>
      <c r="B547"/>
      <c r="C547" s="15"/>
      <c r="D547"/>
      <c r="E547"/>
    </row>
    <row r="548" spans="1:5" x14ac:dyDescent="0.25">
      <c r="A548"/>
      <c r="B548"/>
      <c r="C548" s="15"/>
      <c r="D548"/>
      <c r="E548"/>
    </row>
    <row r="549" spans="1:5" x14ac:dyDescent="0.25">
      <c r="A549"/>
      <c r="B549"/>
      <c r="C549" s="15"/>
      <c r="D549"/>
      <c r="E549"/>
    </row>
    <row r="550" spans="1:5" x14ac:dyDescent="0.25">
      <c r="A550"/>
      <c r="B550"/>
      <c r="C550" s="15"/>
      <c r="D550"/>
      <c r="E550"/>
    </row>
    <row r="551" spans="1:5" x14ac:dyDescent="0.25">
      <c r="A551"/>
      <c r="B551"/>
      <c r="C551" s="15"/>
      <c r="D551"/>
      <c r="E551"/>
    </row>
    <row r="552" spans="1:5" x14ac:dyDescent="0.25">
      <c r="A552"/>
      <c r="B552"/>
      <c r="C552" s="15"/>
      <c r="D552"/>
      <c r="E552"/>
    </row>
    <row r="553" spans="1:5" x14ac:dyDescent="0.25">
      <c r="A553"/>
      <c r="B553"/>
      <c r="C553" s="15"/>
      <c r="D553"/>
      <c r="E553"/>
    </row>
    <row r="554" spans="1:5" x14ac:dyDescent="0.25">
      <c r="A554"/>
      <c r="B554"/>
      <c r="C554" s="15"/>
      <c r="D554"/>
      <c r="E554"/>
    </row>
    <row r="555" spans="1:5" x14ac:dyDescent="0.25">
      <c r="A555"/>
      <c r="B555"/>
      <c r="C555" s="15"/>
      <c r="D555"/>
      <c r="E555"/>
    </row>
    <row r="556" spans="1:5" x14ac:dyDescent="0.25">
      <c r="A556"/>
      <c r="B556"/>
      <c r="C556" s="15"/>
      <c r="D556"/>
      <c r="E556"/>
    </row>
    <row r="557" spans="1:5" x14ac:dyDescent="0.25">
      <c r="A557"/>
      <c r="B557"/>
      <c r="C557" s="15"/>
      <c r="D557"/>
      <c r="E557"/>
    </row>
    <row r="558" spans="1:5" x14ac:dyDescent="0.25">
      <c r="A558"/>
      <c r="B558"/>
      <c r="C558" s="15"/>
      <c r="D558"/>
      <c r="E558"/>
    </row>
    <row r="559" spans="1:5" x14ac:dyDescent="0.25">
      <c r="A559"/>
      <c r="B559"/>
      <c r="C559" s="15"/>
      <c r="D559"/>
      <c r="E559"/>
    </row>
    <row r="560" spans="1:5" x14ac:dyDescent="0.25">
      <c r="A560"/>
      <c r="B560"/>
      <c r="C560" s="15"/>
      <c r="D560"/>
      <c r="E560"/>
    </row>
    <row r="561" spans="1:5" x14ac:dyDescent="0.25">
      <c r="A561"/>
      <c r="B561"/>
      <c r="C561" s="15"/>
      <c r="D561"/>
      <c r="E561"/>
    </row>
    <row r="562" spans="1:5" x14ac:dyDescent="0.25">
      <c r="A562"/>
      <c r="B562"/>
      <c r="C562" s="15"/>
      <c r="D562"/>
      <c r="E562"/>
    </row>
    <row r="563" spans="1:5" x14ac:dyDescent="0.25">
      <c r="A563"/>
      <c r="B563"/>
      <c r="C563" s="15"/>
      <c r="D563"/>
      <c r="E563"/>
    </row>
    <row r="564" spans="1:5" x14ac:dyDescent="0.25">
      <c r="A564"/>
      <c r="B564"/>
      <c r="C564" s="15"/>
      <c r="D564"/>
      <c r="E564"/>
    </row>
    <row r="565" spans="1:5" x14ac:dyDescent="0.25">
      <c r="A565"/>
      <c r="B565"/>
      <c r="C565" s="15"/>
      <c r="D565"/>
      <c r="E565"/>
    </row>
    <row r="566" spans="1:5" x14ac:dyDescent="0.25">
      <c r="A566"/>
      <c r="B566"/>
      <c r="C566" s="15"/>
      <c r="D566"/>
      <c r="E566"/>
    </row>
    <row r="567" spans="1:5" x14ac:dyDescent="0.25">
      <c r="A567"/>
      <c r="B567"/>
      <c r="C567" s="15"/>
      <c r="D567"/>
      <c r="E567"/>
    </row>
    <row r="568" spans="1:5" x14ac:dyDescent="0.25">
      <c r="A568"/>
      <c r="B568"/>
      <c r="C568" s="15"/>
      <c r="D568"/>
      <c r="E568"/>
    </row>
    <row r="569" spans="1:5" x14ac:dyDescent="0.25">
      <c r="A569"/>
      <c r="B569"/>
      <c r="C569" s="15"/>
      <c r="D569"/>
      <c r="E569"/>
    </row>
    <row r="570" spans="1:5" x14ac:dyDescent="0.25">
      <c r="A570"/>
      <c r="B570"/>
      <c r="C570" s="15"/>
      <c r="D570"/>
      <c r="E570"/>
    </row>
    <row r="571" spans="1:5" x14ac:dyDescent="0.25">
      <c r="A571"/>
      <c r="B571"/>
      <c r="C571" s="15"/>
      <c r="D571"/>
      <c r="E571"/>
    </row>
    <row r="572" spans="1:5" x14ac:dyDescent="0.25">
      <c r="A572"/>
      <c r="B572"/>
      <c r="C572" s="15"/>
      <c r="D572"/>
      <c r="E572"/>
    </row>
    <row r="573" spans="1:5" x14ac:dyDescent="0.25">
      <c r="A573"/>
      <c r="B573"/>
      <c r="C573" s="15"/>
      <c r="D573"/>
      <c r="E573"/>
    </row>
    <row r="574" spans="1:5" x14ac:dyDescent="0.25">
      <c r="A574"/>
      <c r="B574"/>
      <c r="C574" s="15"/>
      <c r="D574"/>
      <c r="E574"/>
    </row>
    <row r="575" spans="1:5" x14ac:dyDescent="0.25">
      <c r="A575"/>
      <c r="B575"/>
      <c r="C575" s="15"/>
      <c r="D575"/>
      <c r="E575"/>
    </row>
    <row r="576" spans="1:5" x14ac:dyDescent="0.25">
      <c r="A576"/>
      <c r="B576"/>
      <c r="C576" s="15"/>
      <c r="D576"/>
      <c r="E576"/>
    </row>
    <row r="577" spans="1:5" x14ac:dyDescent="0.25">
      <c r="A577"/>
      <c r="B577"/>
      <c r="C577" s="15"/>
      <c r="D577"/>
      <c r="E577"/>
    </row>
    <row r="578" spans="1:5" x14ac:dyDescent="0.25">
      <c r="A578"/>
      <c r="B578"/>
      <c r="C578" s="15"/>
      <c r="D578"/>
      <c r="E578"/>
    </row>
    <row r="579" spans="1:5" x14ac:dyDescent="0.25">
      <c r="A579"/>
      <c r="B579"/>
      <c r="C579" s="15"/>
      <c r="D579"/>
      <c r="E579"/>
    </row>
    <row r="580" spans="1:5" x14ac:dyDescent="0.25">
      <c r="A580"/>
      <c r="B580"/>
      <c r="C580" s="15"/>
      <c r="D580"/>
      <c r="E580"/>
    </row>
    <row r="581" spans="1:5" x14ac:dyDescent="0.25">
      <c r="A581"/>
      <c r="B581"/>
      <c r="C581" s="15"/>
      <c r="D581"/>
      <c r="E581"/>
    </row>
    <row r="582" spans="1:5" x14ac:dyDescent="0.25">
      <c r="A582"/>
      <c r="B582"/>
      <c r="C582" s="15"/>
      <c r="D582"/>
      <c r="E582"/>
    </row>
    <row r="583" spans="1:5" x14ac:dyDescent="0.25">
      <c r="A583"/>
      <c r="B583"/>
      <c r="C583" s="15"/>
      <c r="D583"/>
      <c r="E583"/>
    </row>
    <row r="584" spans="1:5" x14ac:dyDescent="0.25">
      <c r="A584"/>
      <c r="B584"/>
      <c r="C584" s="15"/>
      <c r="D584"/>
      <c r="E584"/>
    </row>
    <row r="585" spans="1:5" x14ac:dyDescent="0.25">
      <c r="A585"/>
      <c r="B585"/>
      <c r="C585" s="15"/>
      <c r="D585"/>
      <c r="E585"/>
    </row>
    <row r="586" spans="1:5" x14ac:dyDescent="0.25">
      <c r="A586"/>
      <c r="B586"/>
      <c r="C586" s="15"/>
      <c r="D586"/>
      <c r="E586"/>
    </row>
    <row r="587" spans="1:5" x14ac:dyDescent="0.25">
      <c r="A587"/>
      <c r="B587"/>
      <c r="C587" s="15"/>
      <c r="D587"/>
      <c r="E587"/>
    </row>
    <row r="588" spans="1:5" x14ac:dyDescent="0.25">
      <c r="A588"/>
      <c r="B588"/>
      <c r="C588" s="15"/>
      <c r="D588"/>
      <c r="E588"/>
    </row>
    <row r="589" spans="1:5" x14ac:dyDescent="0.25">
      <c r="A589"/>
      <c r="B589"/>
      <c r="C589" s="15"/>
      <c r="D589"/>
      <c r="E589"/>
    </row>
    <row r="590" spans="1:5" x14ac:dyDescent="0.25">
      <c r="A590"/>
      <c r="B590"/>
      <c r="C590" s="15"/>
      <c r="D590"/>
      <c r="E590"/>
    </row>
    <row r="591" spans="1:5" x14ac:dyDescent="0.25">
      <c r="A591"/>
      <c r="B591"/>
      <c r="C591" s="15"/>
      <c r="D591"/>
      <c r="E591"/>
    </row>
    <row r="592" spans="1:5" x14ac:dyDescent="0.25">
      <c r="A592"/>
      <c r="B592"/>
      <c r="C592" s="15"/>
      <c r="D592"/>
      <c r="E592"/>
    </row>
    <row r="593" spans="1:5" x14ac:dyDescent="0.25">
      <c r="A593"/>
      <c r="B593"/>
      <c r="C593" s="15"/>
      <c r="D593"/>
      <c r="E593"/>
    </row>
    <row r="594" spans="1:5" x14ac:dyDescent="0.25">
      <c r="A594"/>
      <c r="B594"/>
      <c r="C594" s="15"/>
      <c r="D594"/>
      <c r="E594"/>
    </row>
    <row r="595" spans="1:5" x14ac:dyDescent="0.25">
      <c r="A595"/>
      <c r="B595"/>
      <c r="C595" s="15"/>
      <c r="D595"/>
      <c r="E595"/>
    </row>
    <row r="596" spans="1:5" x14ac:dyDescent="0.25">
      <c r="A596"/>
      <c r="B596"/>
      <c r="C596" s="15"/>
      <c r="D596"/>
      <c r="E596"/>
    </row>
    <row r="597" spans="1:5" x14ac:dyDescent="0.25">
      <c r="A597"/>
      <c r="B597"/>
      <c r="C597" s="15"/>
      <c r="D597"/>
      <c r="E597"/>
    </row>
    <row r="598" spans="1:5" x14ac:dyDescent="0.25">
      <c r="A598"/>
      <c r="B598"/>
      <c r="C598" s="15"/>
      <c r="D598"/>
      <c r="E598"/>
    </row>
    <row r="599" spans="1:5" x14ac:dyDescent="0.25">
      <c r="A599"/>
      <c r="B599"/>
      <c r="C599" s="15"/>
      <c r="D599"/>
      <c r="E599"/>
    </row>
    <row r="600" spans="1:5" x14ac:dyDescent="0.25">
      <c r="A600"/>
      <c r="B600"/>
      <c r="C600" s="15"/>
      <c r="D600"/>
      <c r="E600"/>
    </row>
    <row r="601" spans="1:5" x14ac:dyDescent="0.25">
      <c r="A601"/>
      <c r="B601"/>
      <c r="C601" s="15"/>
      <c r="D601"/>
      <c r="E601"/>
    </row>
    <row r="602" spans="1:5" x14ac:dyDescent="0.25">
      <c r="A602"/>
      <c r="B602"/>
      <c r="C602" s="15"/>
      <c r="D602"/>
      <c r="E602"/>
    </row>
    <row r="603" spans="1:5" x14ac:dyDescent="0.25">
      <c r="A603"/>
      <c r="B603"/>
      <c r="C603" s="15"/>
      <c r="D603"/>
      <c r="E603"/>
    </row>
    <row r="604" spans="1:5" x14ac:dyDescent="0.25">
      <c r="A604"/>
      <c r="B604"/>
      <c r="C604" s="15"/>
      <c r="D604"/>
      <c r="E604"/>
    </row>
    <row r="605" spans="1:5" x14ac:dyDescent="0.25">
      <c r="A605"/>
      <c r="B605"/>
      <c r="C605" s="15"/>
      <c r="D605"/>
      <c r="E605"/>
    </row>
    <row r="606" spans="1:5" x14ac:dyDescent="0.25">
      <c r="A606"/>
      <c r="B606"/>
      <c r="C606" s="15"/>
      <c r="D606"/>
      <c r="E606"/>
    </row>
    <row r="607" spans="1:5" x14ac:dyDescent="0.25">
      <c r="A607"/>
      <c r="B607"/>
      <c r="C607" s="15"/>
      <c r="D607"/>
      <c r="E607"/>
    </row>
    <row r="608" spans="1:5" x14ac:dyDescent="0.25">
      <c r="A608"/>
      <c r="B608"/>
      <c r="C608" s="15"/>
      <c r="D608"/>
      <c r="E608"/>
    </row>
    <row r="609" spans="1:5" x14ac:dyDescent="0.25">
      <c r="A609"/>
      <c r="B609"/>
      <c r="C609" s="15"/>
      <c r="D609"/>
      <c r="E609"/>
    </row>
    <row r="610" spans="1:5" x14ac:dyDescent="0.25">
      <c r="A610"/>
      <c r="B610"/>
      <c r="C610" s="15"/>
      <c r="D610"/>
      <c r="E610"/>
    </row>
    <row r="611" spans="1:5" x14ac:dyDescent="0.25">
      <c r="A611"/>
      <c r="B611"/>
      <c r="C611" s="15"/>
      <c r="D611"/>
      <c r="E611"/>
    </row>
    <row r="612" spans="1:5" x14ac:dyDescent="0.25">
      <c r="A612"/>
      <c r="B612"/>
      <c r="C612" s="15"/>
      <c r="D612"/>
      <c r="E612"/>
    </row>
    <row r="613" spans="1:5" x14ac:dyDescent="0.25">
      <c r="A613"/>
      <c r="B613"/>
      <c r="C613" s="15"/>
      <c r="D613"/>
      <c r="E613"/>
    </row>
    <row r="614" spans="1:5" x14ac:dyDescent="0.25">
      <c r="A614"/>
      <c r="B614"/>
      <c r="C614" s="15"/>
      <c r="D614"/>
      <c r="E614"/>
    </row>
    <row r="615" spans="1:5" x14ac:dyDescent="0.25">
      <c r="A615"/>
      <c r="B615"/>
      <c r="C615" s="15"/>
      <c r="D615"/>
      <c r="E615"/>
    </row>
    <row r="616" spans="1:5" x14ac:dyDescent="0.25">
      <c r="A616"/>
      <c r="B616"/>
      <c r="C616" s="15"/>
      <c r="D616"/>
      <c r="E616"/>
    </row>
    <row r="617" spans="1:5" x14ac:dyDescent="0.25">
      <c r="A617"/>
      <c r="B617"/>
      <c r="C617" s="15"/>
      <c r="D617"/>
      <c r="E617"/>
    </row>
    <row r="618" spans="1:5" x14ac:dyDescent="0.25">
      <c r="A618"/>
      <c r="B618"/>
      <c r="C618" s="15"/>
      <c r="D618"/>
      <c r="E618"/>
    </row>
    <row r="619" spans="1:5" x14ac:dyDescent="0.25">
      <c r="A619"/>
      <c r="B619"/>
      <c r="C619" s="15"/>
      <c r="D619"/>
      <c r="E619"/>
    </row>
    <row r="620" spans="1:5" x14ac:dyDescent="0.25">
      <c r="A620"/>
      <c r="B620"/>
      <c r="C620" s="15"/>
      <c r="D620"/>
      <c r="E620"/>
    </row>
    <row r="621" spans="1:5" x14ac:dyDescent="0.25">
      <c r="A621"/>
      <c r="B621"/>
      <c r="C621" s="15"/>
      <c r="D621"/>
      <c r="E621"/>
    </row>
    <row r="622" spans="1:5" x14ac:dyDescent="0.25">
      <c r="A622"/>
      <c r="B622"/>
      <c r="C622" s="15"/>
      <c r="D622"/>
      <c r="E622"/>
    </row>
    <row r="623" spans="1:5" x14ac:dyDescent="0.25">
      <c r="A623"/>
      <c r="B623"/>
      <c r="C623" s="15"/>
      <c r="D623"/>
      <c r="E623"/>
    </row>
    <row r="624" spans="1:5" x14ac:dyDescent="0.25">
      <c r="A624"/>
      <c r="B624"/>
      <c r="C624" s="15"/>
      <c r="D624"/>
      <c r="E624"/>
    </row>
    <row r="625" spans="1:5" x14ac:dyDescent="0.25">
      <c r="A625"/>
      <c r="B625"/>
      <c r="C625" s="15"/>
      <c r="D625"/>
      <c r="E625"/>
    </row>
    <row r="626" spans="1:5" x14ac:dyDescent="0.25">
      <c r="A626"/>
      <c r="B626"/>
      <c r="C626" s="15"/>
      <c r="D626"/>
      <c r="E626"/>
    </row>
    <row r="627" spans="1:5" x14ac:dyDescent="0.25">
      <c r="A627"/>
      <c r="B627"/>
      <c r="C627" s="15"/>
      <c r="D627"/>
      <c r="E627"/>
    </row>
    <row r="628" spans="1:5" x14ac:dyDescent="0.25">
      <c r="A628"/>
      <c r="B628"/>
      <c r="C628" s="15"/>
      <c r="D628"/>
      <c r="E628"/>
    </row>
    <row r="629" spans="1:5" x14ac:dyDescent="0.25">
      <c r="A629"/>
      <c r="B629"/>
      <c r="C629" s="15"/>
      <c r="D629"/>
      <c r="E629"/>
    </row>
    <row r="630" spans="1:5" x14ac:dyDescent="0.25">
      <c r="A630"/>
      <c r="B630"/>
      <c r="C630" s="15"/>
      <c r="D630"/>
      <c r="E630"/>
    </row>
    <row r="631" spans="1:5" x14ac:dyDescent="0.25">
      <c r="A631"/>
      <c r="B631"/>
      <c r="C631" s="15"/>
      <c r="D631"/>
      <c r="E631"/>
    </row>
    <row r="632" spans="1:5" x14ac:dyDescent="0.25">
      <c r="A632"/>
      <c r="B632"/>
      <c r="C632" s="15"/>
      <c r="D632"/>
      <c r="E632"/>
    </row>
    <row r="633" spans="1:5" x14ac:dyDescent="0.25">
      <c r="A633"/>
      <c r="B633"/>
      <c r="C633" s="15"/>
      <c r="D633"/>
      <c r="E633"/>
    </row>
    <row r="634" spans="1:5" x14ac:dyDescent="0.25">
      <c r="A634"/>
      <c r="B634"/>
      <c r="C634" s="15"/>
      <c r="D634"/>
      <c r="E634"/>
    </row>
    <row r="635" spans="1:5" x14ac:dyDescent="0.25">
      <c r="A635"/>
      <c r="B635"/>
      <c r="C635" s="15"/>
      <c r="D635"/>
      <c r="E635"/>
    </row>
    <row r="636" spans="1:5" x14ac:dyDescent="0.25">
      <c r="A636"/>
      <c r="B636"/>
      <c r="C636" s="15"/>
      <c r="D636"/>
      <c r="E636"/>
    </row>
    <row r="637" spans="1:5" x14ac:dyDescent="0.25">
      <c r="A637"/>
      <c r="B637"/>
      <c r="C637" s="15"/>
      <c r="D637"/>
      <c r="E637"/>
    </row>
    <row r="638" spans="1:5" x14ac:dyDescent="0.25">
      <c r="A638"/>
      <c r="B638"/>
      <c r="C638" s="15"/>
      <c r="D638"/>
      <c r="E638"/>
    </row>
    <row r="639" spans="1:5" x14ac:dyDescent="0.25">
      <c r="A639"/>
      <c r="B639"/>
      <c r="C639" s="15"/>
      <c r="D639"/>
      <c r="E639"/>
    </row>
    <row r="640" spans="1:5" x14ac:dyDescent="0.25">
      <c r="A640"/>
      <c r="B640"/>
      <c r="C640" s="15"/>
      <c r="D640"/>
      <c r="E640"/>
    </row>
    <row r="641" spans="1:5" x14ac:dyDescent="0.25">
      <c r="A641"/>
      <c r="B641"/>
      <c r="C641" s="15"/>
      <c r="D641"/>
      <c r="E641"/>
    </row>
    <row r="642" spans="1:5" x14ac:dyDescent="0.25">
      <c r="A642"/>
      <c r="B642"/>
      <c r="C642" s="15"/>
      <c r="D642"/>
      <c r="E642"/>
    </row>
    <row r="643" spans="1:5" x14ac:dyDescent="0.25">
      <c r="A643"/>
      <c r="B643"/>
      <c r="C643" s="15"/>
      <c r="D643"/>
      <c r="E643"/>
    </row>
    <row r="644" spans="1:5" x14ac:dyDescent="0.25">
      <c r="A644"/>
      <c r="B644"/>
      <c r="C644" s="15"/>
      <c r="D644"/>
      <c r="E644"/>
    </row>
    <row r="645" spans="1:5" x14ac:dyDescent="0.25">
      <c r="A645"/>
      <c r="B645"/>
      <c r="C645" s="15"/>
      <c r="D645"/>
      <c r="E645"/>
    </row>
    <row r="646" spans="1:5" x14ac:dyDescent="0.25">
      <c r="A646"/>
      <c r="B646"/>
      <c r="C646" s="15"/>
      <c r="D646"/>
      <c r="E646"/>
    </row>
    <row r="647" spans="1:5" x14ac:dyDescent="0.25">
      <c r="A647"/>
      <c r="B647"/>
      <c r="C647" s="15"/>
      <c r="D647"/>
      <c r="E647"/>
    </row>
    <row r="648" spans="1:5" x14ac:dyDescent="0.25">
      <c r="A648"/>
      <c r="B648"/>
      <c r="C648" s="15"/>
      <c r="D648"/>
      <c r="E648"/>
    </row>
    <row r="649" spans="1:5" x14ac:dyDescent="0.25">
      <c r="A649"/>
      <c r="B649"/>
      <c r="C649" s="15"/>
      <c r="D649"/>
      <c r="E649"/>
    </row>
    <row r="650" spans="1:5" x14ac:dyDescent="0.25">
      <c r="A650"/>
      <c r="B650"/>
      <c r="C650" s="15"/>
      <c r="D650"/>
      <c r="E650"/>
    </row>
    <row r="651" spans="1:5" x14ac:dyDescent="0.25">
      <c r="A651"/>
      <c r="B651"/>
      <c r="C651" s="15"/>
      <c r="D651"/>
      <c r="E651"/>
    </row>
    <row r="652" spans="1:5" x14ac:dyDescent="0.25">
      <c r="A652"/>
      <c r="B652"/>
      <c r="C652" s="15"/>
      <c r="D652"/>
      <c r="E652"/>
    </row>
    <row r="653" spans="1:5" x14ac:dyDescent="0.25">
      <c r="A653"/>
      <c r="B653"/>
      <c r="C653" s="15"/>
      <c r="D653"/>
      <c r="E653"/>
    </row>
    <row r="654" spans="1:5" x14ac:dyDescent="0.25">
      <c r="A654"/>
      <c r="B654"/>
      <c r="C654" s="15"/>
      <c r="D654"/>
      <c r="E654"/>
    </row>
    <row r="655" spans="1:5" x14ac:dyDescent="0.25">
      <c r="A655"/>
      <c r="B655"/>
      <c r="C655" s="15"/>
      <c r="D655"/>
      <c r="E655"/>
    </row>
    <row r="656" spans="1:5" x14ac:dyDescent="0.25">
      <c r="A656"/>
      <c r="B656"/>
      <c r="C656" s="15"/>
      <c r="D656"/>
      <c r="E656"/>
    </row>
    <row r="657" spans="1:5" x14ac:dyDescent="0.25">
      <c r="A657"/>
      <c r="B657"/>
      <c r="C657" s="15"/>
      <c r="D657"/>
      <c r="E657"/>
    </row>
    <row r="658" spans="1:5" x14ac:dyDescent="0.25">
      <c r="A658"/>
      <c r="B658"/>
      <c r="C658" s="15"/>
      <c r="D658"/>
      <c r="E658"/>
    </row>
    <row r="659" spans="1:5" x14ac:dyDescent="0.25">
      <c r="A659"/>
      <c r="B659"/>
      <c r="C659" s="15"/>
      <c r="D659"/>
      <c r="E659"/>
    </row>
    <row r="660" spans="1:5" x14ac:dyDescent="0.25">
      <c r="A660"/>
      <c r="B660"/>
      <c r="C660" s="15"/>
      <c r="D660"/>
      <c r="E660"/>
    </row>
    <row r="661" spans="1:5" x14ac:dyDescent="0.25">
      <c r="A661"/>
      <c r="B661"/>
      <c r="C661" s="15"/>
      <c r="D661"/>
      <c r="E661"/>
    </row>
    <row r="662" spans="1:5" x14ac:dyDescent="0.25">
      <c r="A662"/>
      <c r="B662"/>
      <c r="C662" s="15"/>
      <c r="D662"/>
      <c r="E662"/>
    </row>
    <row r="663" spans="1:5" x14ac:dyDescent="0.25">
      <c r="A663"/>
      <c r="B663"/>
      <c r="C663" s="15"/>
      <c r="D663"/>
      <c r="E663"/>
    </row>
    <row r="664" spans="1:5" x14ac:dyDescent="0.25">
      <c r="A664"/>
      <c r="B664"/>
      <c r="C664" s="15"/>
      <c r="D664"/>
      <c r="E664"/>
    </row>
    <row r="665" spans="1:5" x14ac:dyDescent="0.25">
      <c r="A665"/>
      <c r="B665"/>
      <c r="C665" s="15"/>
      <c r="D665"/>
      <c r="E665"/>
    </row>
    <row r="666" spans="1:5" x14ac:dyDescent="0.25">
      <c r="A666"/>
      <c r="B666"/>
      <c r="C666" s="15"/>
      <c r="D666"/>
      <c r="E666"/>
    </row>
    <row r="667" spans="1:5" x14ac:dyDescent="0.25">
      <c r="A667"/>
      <c r="B667"/>
      <c r="C667" s="15"/>
      <c r="D667"/>
      <c r="E667"/>
    </row>
    <row r="668" spans="1:5" x14ac:dyDescent="0.25">
      <c r="A668"/>
      <c r="B668"/>
      <c r="C668" s="15"/>
      <c r="D668"/>
      <c r="E668"/>
    </row>
    <row r="669" spans="1:5" x14ac:dyDescent="0.25">
      <c r="A669"/>
      <c r="B669"/>
      <c r="C669" s="15"/>
      <c r="D669"/>
      <c r="E669"/>
    </row>
    <row r="670" spans="1:5" x14ac:dyDescent="0.25">
      <c r="A670"/>
      <c r="B670"/>
      <c r="C670" s="15"/>
      <c r="D670"/>
      <c r="E670"/>
    </row>
    <row r="671" spans="1:5" x14ac:dyDescent="0.25">
      <c r="A671"/>
      <c r="B671"/>
      <c r="C671" s="15"/>
      <c r="D671"/>
      <c r="E671"/>
    </row>
    <row r="672" spans="1:5" x14ac:dyDescent="0.25">
      <c r="A672"/>
      <c r="B672"/>
      <c r="C672" s="15"/>
      <c r="D672"/>
      <c r="E672"/>
    </row>
    <row r="673" spans="1:5" x14ac:dyDescent="0.25">
      <c r="A673"/>
      <c r="B673"/>
      <c r="C673" s="15"/>
      <c r="D673"/>
      <c r="E673"/>
    </row>
    <row r="674" spans="1:5" x14ac:dyDescent="0.25">
      <c r="A674"/>
      <c r="B674"/>
      <c r="C674" s="15"/>
      <c r="D674"/>
      <c r="E674"/>
    </row>
    <row r="675" spans="1:5" x14ac:dyDescent="0.25">
      <c r="A675"/>
      <c r="B675"/>
      <c r="C675" s="15"/>
      <c r="D675"/>
      <c r="E675"/>
    </row>
    <row r="676" spans="1:5" x14ac:dyDescent="0.25">
      <c r="A676"/>
      <c r="B676"/>
      <c r="C676" s="15"/>
      <c r="D676"/>
      <c r="E676"/>
    </row>
    <row r="677" spans="1:5" x14ac:dyDescent="0.25">
      <c r="A677"/>
      <c r="B677"/>
      <c r="C677" s="15"/>
      <c r="D677"/>
      <c r="E677"/>
    </row>
    <row r="678" spans="1:5" x14ac:dyDescent="0.25">
      <c r="A678"/>
      <c r="B678"/>
      <c r="C678" s="15"/>
      <c r="D678"/>
      <c r="E678"/>
    </row>
    <row r="679" spans="1:5" x14ac:dyDescent="0.25">
      <c r="A679"/>
      <c r="B679"/>
      <c r="C679" s="15"/>
      <c r="D679"/>
      <c r="E679"/>
    </row>
    <row r="680" spans="1:5" x14ac:dyDescent="0.25">
      <c r="A680"/>
      <c r="B680"/>
      <c r="C680" s="15"/>
      <c r="D680"/>
      <c r="E680"/>
    </row>
    <row r="681" spans="1:5" x14ac:dyDescent="0.25">
      <c r="A681"/>
      <c r="B681"/>
      <c r="C681" s="15"/>
      <c r="D681"/>
      <c r="E681"/>
    </row>
    <row r="682" spans="1:5" x14ac:dyDescent="0.25">
      <c r="A682"/>
      <c r="B682"/>
      <c r="C682" s="15"/>
      <c r="D682"/>
      <c r="E682"/>
    </row>
    <row r="683" spans="1:5" x14ac:dyDescent="0.25">
      <c r="A683"/>
      <c r="B683"/>
      <c r="C683" s="15"/>
      <c r="D683"/>
      <c r="E683"/>
    </row>
    <row r="684" spans="1:5" x14ac:dyDescent="0.25">
      <c r="A684"/>
      <c r="B684"/>
      <c r="C684" s="15"/>
      <c r="D684"/>
      <c r="E684"/>
    </row>
    <row r="685" spans="1:5" x14ac:dyDescent="0.25">
      <c r="A685"/>
      <c r="B685"/>
      <c r="C685" s="15"/>
      <c r="D685"/>
      <c r="E685"/>
    </row>
    <row r="686" spans="1:5" x14ac:dyDescent="0.25">
      <c r="A686"/>
      <c r="B686"/>
      <c r="C686" s="15"/>
      <c r="D686"/>
      <c r="E686"/>
    </row>
    <row r="687" spans="1:5" x14ac:dyDescent="0.25">
      <c r="A687"/>
      <c r="B687"/>
      <c r="C687" s="15"/>
      <c r="D687"/>
      <c r="E687"/>
    </row>
    <row r="688" spans="1:5" x14ac:dyDescent="0.25">
      <c r="A688"/>
      <c r="B688"/>
      <c r="C688" s="15"/>
      <c r="D688"/>
      <c r="E688"/>
    </row>
    <row r="689" spans="1:5" x14ac:dyDescent="0.25">
      <c r="A689"/>
      <c r="B689"/>
      <c r="C689" s="15"/>
      <c r="D689"/>
      <c r="E689"/>
    </row>
    <row r="690" spans="1:5" x14ac:dyDescent="0.25">
      <c r="A690"/>
      <c r="B690"/>
      <c r="C690" s="15"/>
      <c r="D690"/>
      <c r="E690"/>
    </row>
    <row r="691" spans="1:5" x14ac:dyDescent="0.25">
      <c r="A691"/>
      <c r="B691"/>
      <c r="C691" s="15"/>
      <c r="D691"/>
      <c r="E691"/>
    </row>
    <row r="692" spans="1:5" x14ac:dyDescent="0.25">
      <c r="A692"/>
      <c r="B692"/>
      <c r="C692" s="15"/>
      <c r="D692"/>
      <c r="E692"/>
    </row>
    <row r="693" spans="1:5" x14ac:dyDescent="0.25">
      <c r="A693"/>
      <c r="B693"/>
      <c r="C693" s="15"/>
      <c r="D693"/>
      <c r="E693"/>
    </row>
    <row r="694" spans="1:5" x14ac:dyDescent="0.25">
      <c r="A694"/>
      <c r="B694"/>
      <c r="C694" s="15"/>
      <c r="D694"/>
      <c r="E694"/>
    </row>
    <row r="695" spans="1:5" x14ac:dyDescent="0.25">
      <c r="A695"/>
      <c r="B695"/>
      <c r="C695" s="15"/>
      <c r="D695"/>
      <c r="E695"/>
    </row>
    <row r="696" spans="1:5" x14ac:dyDescent="0.25">
      <c r="A696"/>
      <c r="B696"/>
      <c r="C696" s="15"/>
      <c r="D696"/>
      <c r="E696"/>
    </row>
    <row r="697" spans="1:5" x14ac:dyDescent="0.25">
      <c r="A697"/>
      <c r="B697"/>
      <c r="C697" s="15"/>
      <c r="D697"/>
      <c r="E697"/>
    </row>
    <row r="698" spans="1:5" x14ac:dyDescent="0.25">
      <c r="A698"/>
      <c r="B698"/>
      <c r="C698" s="15"/>
      <c r="D698"/>
      <c r="E698"/>
    </row>
    <row r="699" spans="1:5" x14ac:dyDescent="0.25">
      <c r="A699"/>
      <c r="B699"/>
      <c r="C699" s="15"/>
      <c r="D699"/>
      <c r="E699"/>
    </row>
    <row r="700" spans="1:5" x14ac:dyDescent="0.25">
      <c r="A700"/>
      <c r="B700"/>
      <c r="C700" s="15"/>
      <c r="D700"/>
      <c r="E700"/>
    </row>
    <row r="701" spans="1:5" x14ac:dyDescent="0.25">
      <c r="A701"/>
      <c r="B701"/>
      <c r="C701" s="15"/>
      <c r="D701"/>
      <c r="E701"/>
    </row>
    <row r="702" spans="1:5" x14ac:dyDescent="0.25">
      <c r="A702"/>
      <c r="B702"/>
      <c r="C702" s="15"/>
      <c r="D702"/>
      <c r="E702"/>
    </row>
    <row r="703" spans="1:5" x14ac:dyDescent="0.25">
      <c r="A703"/>
      <c r="B703"/>
      <c r="C703" s="15"/>
      <c r="D703"/>
      <c r="E703"/>
    </row>
    <row r="704" spans="1:5" x14ac:dyDescent="0.25">
      <c r="A704"/>
      <c r="B704"/>
      <c r="C704" s="15"/>
      <c r="D704"/>
      <c r="E704"/>
    </row>
    <row r="705" spans="1:5" x14ac:dyDescent="0.25">
      <c r="A705"/>
      <c r="B705"/>
      <c r="C705" s="15"/>
      <c r="D705"/>
      <c r="E705"/>
    </row>
    <row r="706" spans="1:5" x14ac:dyDescent="0.25">
      <c r="A706"/>
      <c r="B706"/>
      <c r="C706" s="15"/>
      <c r="D706"/>
      <c r="E706"/>
    </row>
    <row r="707" spans="1:5" x14ac:dyDescent="0.25">
      <c r="A707"/>
      <c r="B707"/>
      <c r="C707" s="15"/>
      <c r="D707"/>
      <c r="E707"/>
    </row>
    <row r="708" spans="1:5" x14ac:dyDescent="0.25">
      <c r="A708"/>
      <c r="B708"/>
      <c r="C708" s="15"/>
      <c r="D708"/>
      <c r="E708"/>
    </row>
    <row r="709" spans="1:5" x14ac:dyDescent="0.25">
      <c r="A709"/>
      <c r="B709"/>
      <c r="C709" s="15"/>
      <c r="D709"/>
      <c r="E709"/>
    </row>
    <row r="710" spans="1:5" x14ac:dyDescent="0.25">
      <c r="A710"/>
      <c r="B710"/>
      <c r="C710" s="15"/>
      <c r="D710"/>
      <c r="E710"/>
    </row>
    <row r="711" spans="1:5" x14ac:dyDescent="0.25">
      <c r="A711"/>
      <c r="B711"/>
      <c r="C711" s="15"/>
      <c r="D711"/>
      <c r="E711"/>
    </row>
    <row r="712" spans="1:5" x14ac:dyDescent="0.25">
      <c r="A712"/>
      <c r="B712"/>
      <c r="C712" s="15"/>
      <c r="D712"/>
      <c r="E712"/>
    </row>
    <row r="713" spans="1:5" x14ac:dyDescent="0.25">
      <c r="A713"/>
      <c r="B713"/>
      <c r="C713" s="15"/>
      <c r="D713"/>
      <c r="E713"/>
    </row>
    <row r="714" spans="1:5" x14ac:dyDescent="0.25">
      <c r="A714"/>
      <c r="B714"/>
      <c r="C714" s="15"/>
      <c r="D714"/>
      <c r="E714"/>
    </row>
    <row r="715" spans="1:5" x14ac:dyDescent="0.25">
      <c r="A715"/>
      <c r="B715"/>
      <c r="C715" s="15"/>
      <c r="D715"/>
      <c r="E715"/>
    </row>
    <row r="716" spans="1:5" x14ac:dyDescent="0.25">
      <c r="A716"/>
      <c r="B716"/>
      <c r="C716" s="15"/>
      <c r="D716"/>
      <c r="E716"/>
    </row>
    <row r="717" spans="1:5" x14ac:dyDescent="0.25">
      <c r="A717"/>
      <c r="B717"/>
      <c r="C717" s="15"/>
      <c r="D717"/>
      <c r="E717"/>
    </row>
    <row r="718" spans="1:5" x14ac:dyDescent="0.25">
      <c r="A718"/>
      <c r="B718"/>
      <c r="C718" s="15"/>
      <c r="D718"/>
      <c r="E718"/>
    </row>
    <row r="719" spans="1:5" x14ac:dyDescent="0.25">
      <c r="A719"/>
      <c r="B719"/>
      <c r="C719" s="15"/>
      <c r="D719"/>
      <c r="E719"/>
    </row>
    <row r="720" spans="1:5" x14ac:dyDescent="0.25">
      <c r="A720"/>
      <c r="B720"/>
      <c r="C720" s="15"/>
      <c r="D720"/>
      <c r="E720"/>
    </row>
    <row r="721" spans="1:5" x14ac:dyDescent="0.25">
      <c r="A721"/>
      <c r="B721"/>
      <c r="C721" s="15"/>
      <c r="D721"/>
      <c r="E721"/>
    </row>
    <row r="722" spans="1:5" x14ac:dyDescent="0.25">
      <c r="A722"/>
      <c r="B722"/>
      <c r="C722" s="15"/>
      <c r="D722"/>
      <c r="E722"/>
    </row>
    <row r="723" spans="1:5" x14ac:dyDescent="0.25">
      <c r="A723"/>
      <c r="B723"/>
      <c r="C723" s="15"/>
      <c r="D723"/>
      <c r="E723"/>
    </row>
    <row r="724" spans="1:5" x14ac:dyDescent="0.25">
      <c r="A724"/>
      <c r="B724"/>
      <c r="C724" s="15"/>
      <c r="D724"/>
      <c r="E724"/>
    </row>
    <row r="725" spans="1:5" x14ac:dyDescent="0.25">
      <c r="A725"/>
      <c r="B725"/>
      <c r="C725" s="15"/>
      <c r="D725"/>
      <c r="E725"/>
    </row>
    <row r="726" spans="1:5" x14ac:dyDescent="0.25">
      <c r="A726"/>
      <c r="B726"/>
      <c r="C726" s="15"/>
      <c r="D726"/>
      <c r="E726"/>
    </row>
    <row r="727" spans="1:5" x14ac:dyDescent="0.25">
      <c r="A727"/>
      <c r="B727"/>
      <c r="C727" s="15"/>
      <c r="D727"/>
      <c r="E727"/>
    </row>
    <row r="728" spans="1:5" x14ac:dyDescent="0.25">
      <c r="A728"/>
      <c r="B728"/>
      <c r="C728" s="15"/>
      <c r="D728"/>
      <c r="E728"/>
    </row>
    <row r="729" spans="1:5" x14ac:dyDescent="0.25">
      <c r="A729"/>
      <c r="B729"/>
      <c r="C729" s="15"/>
      <c r="D729"/>
      <c r="E729"/>
    </row>
    <row r="730" spans="1:5" x14ac:dyDescent="0.25">
      <c r="A730"/>
      <c r="B730"/>
      <c r="C730" s="15"/>
      <c r="D730"/>
      <c r="E730"/>
    </row>
    <row r="731" spans="1:5" x14ac:dyDescent="0.25">
      <c r="A731"/>
      <c r="B731"/>
      <c r="C731" s="15"/>
      <c r="D731"/>
      <c r="E731"/>
    </row>
    <row r="732" spans="1:5" x14ac:dyDescent="0.25">
      <c r="A732"/>
      <c r="B732"/>
      <c r="C732" s="15"/>
      <c r="D732"/>
      <c r="E732"/>
    </row>
    <row r="733" spans="1:5" x14ac:dyDescent="0.25">
      <c r="A733"/>
      <c r="B733"/>
      <c r="C733" s="15"/>
      <c r="D733"/>
      <c r="E733"/>
    </row>
    <row r="734" spans="1:5" x14ac:dyDescent="0.25">
      <c r="A734"/>
      <c r="B734"/>
      <c r="C734" s="15"/>
      <c r="D734"/>
      <c r="E734"/>
    </row>
    <row r="735" spans="1:5" x14ac:dyDescent="0.25">
      <c r="A735"/>
      <c r="B735"/>
      <c r="C735" s="15"/>
      <c r="D735"/>
      <c r="E735"/>
    </row>
    <row r="736" spans="1:5" x14ac:dyDescent="0.25">
      <c r="A736"/>
      <c r="B736"/>
      <c r="C736" s="15"/>
      <c r="D736"/>
      <c r="E736"/>
    </row>
    <row r="737" spans="1:5" x14ac:dyDescent="0.25">
      <c r="A737"/>
      <c r="B737"/>
      <c r="C737" s="15"/>
      <c r="D737"/>
      <c r="E737"/>
    </row>
    <row r="738" spans="1:5" x14ac:dyDescent="0.25">
      <c r="A738"/>
      <c r="B738"/>
      <c r="C738" s="15"/>
      <c r="D738"/>
      <c r="E738"/>
    </row>
    <row r="739" spans="1:5" x14ac:dyDescent="0.25">
      <c r="A739"/>
      <c r="B739"/>
      <c r="C739" s="15"/>
      <c r="D739"/>
      <c r="E739"/>
    </row>
    <row r="740" spans="1:5" x14ac:dyDescent="0.25">
      <c r="A740"/>
      <c r="B740"/>
      <c r="C740" s="15"/>
      <c r="D740"/>
      <c r="E740"/>
    </row>
    <row r="741" spans="1:5" x14ac:dyDescent="0.25">
      <c r="A741"/>
      <c r="B741"/>
      <c r="C741" s="15"/>
      <c r="D741"/>
      <c r="E741"/>
    </row>
    <row r="742" spans="1:5" x14ac:dyDescent="0.25">
      <c r="A742"/>
      <c r="B742"/>
      <c r="C742" s="15"/>
      <c r="D742"/>
      <c r="E742"/>
    </row>
    <row r="743" spans="1:5" x14ac:dyDescent="0.25">
      <c r="A743"/>
      <c r="B743"/>
      <c r="C743" s="15"/>
      <c r="D743"/>
      <c r="E743"/>
    </row>
    <row r="744" spans="1:5" x14ac:dyDescent="0.25">
      <c r="A744"/>
      <c r="B744"/>
      <c r="C744" s="15"/>
      <c r="D744"/>
      <c r="E744"/>
    </row>
    <row r="745" spans="1:5" x14ac:dyDescent="0.25">
      <c r="A745"/>
      <c r="B745"/>
      <c r="C745" s="15"/>
      <c r="D745"/>
      <c r="E745"/>
    </row>
    <row r="746" spans="1:5" x14ac:dyDescent="0.25">
      <c r="A746"/>
      <c r="B746"/>
      <c r="C746" s="15"/>
      <c r="D746"/>
      <c r="E746"/>
    </row>
    <row r="747" spans="1:5" x14ac:dyDescent="0.25">
      <c r="A747"/>
      <c r="B747"/>
      <c r="C747" s="15"/>
      <c r="D747"/>
      <c r="E747"/>
    </row>
    <row r="748" spans="1:5" x14ac:dyDescent="0.25">
      <c r="A748"/>
      <c r="B748"/>
      <c r="C748" s="15"/>
      <c r="D748"/>
      <c r="E748"/>
    </row>
    <row r="749" spans="1:5" x14ac:dyDescent="0.25">
      <c r="A749"/>
      <c r="B749"/>
      <c r="C749" s="15"/>
      <c r="D749"/>
      <c r="E749"/>
    </row>
    <row r="750" spans="1:5" x14ac:dyDescent="0.25">
      <c r="A750"/>
      <c r="B750"/>
      <c r="C750" s="15"/>
      <c r="D750"/>
      <c r="E750"/>
    </row>
    <row r="751" spans="1:5" x14ac:dyDescent="0.25">
      <c r="A751"/>
      <c r="B751"/>
      <c r="C751" s="15"/>
      <c r="D751"/>
      <c r="E751"/>
    </row>
    <row r="752" spans="1:5" x14ac:dyDescent="0.25">
      <c r="A752"/>
      <c r="B752"/>
      <c r="C752" s="15"/>
      <c r="D752"/>
      <c r="E752"/>
    </row>
    <row r="753" spans="1:5" x14ac:dyDescent="0.25">
      <c r="A753"/>
      <c r="B753"/>
      <c r="C753" s="15"/>
      <c r="D753"/>
      <c r="E753"/>
    </row>
    <row r="754" spans="1:5" x14ac:dyDescent="0.25">
      <c r="A754"/>
      <c r="B754"/>
      <c r="C754" s="15"/>
      <c r="D754"/>
      <c r="E754"/>
    </row>
    <row r="755" spans="1:5" x14ac:dyDescent="0.25">
      <c r="A755"/>
      <c r="B755"/>
      <c r="C755" s="15"/>
      <c r="D755"/>
      <c r="E755"/>
    </row>
    <row r="756" spans="1:5" x14ac:dyDescent="0.25">
      <c r="A756"/>
      <c r="B756"/>
      <c r="C756" s="15"/>
      <c r="D756"/>
      <c r="E756"/>
    </row>
    <row r="757" spans="1:5" x14ac:dyDescent="0.25">
      <c r="A757"/>
      <c r="B757"/>
      <c r="C757" s="15"/>
      <c r="D757"/>
      <c r="E757"/>
    </row>
    <row r="758" spans="1:5" x14ac:dyDescent="0.25">
      <c r="A758"/>
      <c r="B758"/>
      <c r="C758" s="15"/>
      <c r="D758"/>
      <c r="E758"/>
    </row>
    <row r="759" spans="1:5" x14ac:dyDescent="0.25">
      <c r="A759"/>
      <c r="B759"/>
      <c r="C759" s="15"/>
      <c r="D759"/>
      <c r="E759"/>
    </row>
    <row r="760" spans="1:5" x14ac:dyDescent="0.25">
      <c r="A760"/>
      <c r="B760"/>
      <c r="C760" s="15"/>
      <c r="D760"/>
      <c r="E760"/>
    </row>
    <row r="761" spans="1:5" x14ac:dyDescent="0.25">
      <c r="A761"/>
      <c r="B761"/>
      <c r="C761" s="15"/>
      <c r="D761"/>
      <c r="E761"/>
    </row>
    <row r="762" spans="1:5" x14ac:dyDescent="0.25">
      <c r="A762"/>
      <c r="B762"/>
      <c r="C762" s="15"/>
      <c r="D762"/>
      <c r="E762"/>
    </row>
    <row r="763" spans="1:5" x14ac:dyDescent="0.25">
      <c r="A763"/>
      <c r="B763"/>
      <c r="C763" s="15"/>
      <c r="D763"/>
      <c r="E763"/>
    </row>
    <row r="764" spans="1:5" x14ac:dyDescent="0.25">
      <c r="A764"/>
      <c r="B764"/>
      <c r="C764" s="15"/>
      <c r="D764"/>
      <c r="E764"/>
    </row>
    <row r="765" spans="1:5" x14ac:dyDescent="0.25">
      <c r="A765"/>
      <c r="B765"/>
      <c r="C765" s="15"/>
      <c r="D765"/>
      <c r="E765"/>
    </row>
    <row r="766" spans="1:5" x14ac:dyDescent="0.25">
      <c r="A766"/>
      <c r="B766"/>
      <c r="C766" s="15"/>
      <c r="D766"/>
      <c r="E766"/>
    </row>
    <row r="767" spans="1:5" x14ac:dyDescent="0.25">
      <c r="A767"/>
      <c r="B767"/>
      <c r="C767" s="15"/>
      <c r="D767"/>
      <c r="E767"/>
    </row>
    <row r="768" spans="1:5" x14ac:dyDescent="0.25">
      <c r="A768"/>
      <c r="B768"/>
      <c r="C768" s="15"/>
      <c r="D768"/>
      <c r="E768"/>
    </row>
  </sheetData>
  <mergeCells count="15">
    <mergeCell ref="A1:D1"/>
    <mergeCell ref="A2:D2"/>
    <mergeCell ref="A3:D3"/>
    <mergeCell ref="A50:A54"/>
    <mergeCell ref="C51:C52"/>
    <mergeCell ref="D51:D52"/>
    <mergeCell ref="B51:B52"/>
    <mergeCell ref="D7:D13"/>
    <mergeCell ref="D14:D31"/>
    <mergeCell ref="B32:B48"/>
    <mergeCell ref="D32:D48"/>
    <mergeCell ref="C34:C35"/>
    <mergeCell ref="B14:B31"/>
    <mergeCell ref="B7:B13"/>
    <mergeCell ref="C16:C17"/>
  </mergeCells>
  <pageMargins left="0" right="0" top="0" bottom="0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Исполнение </vt:lpstr>
      <vt:lpstr>Качество </vt:lpstr>
      <vt:lpstr>Объем </vt:lpstr>
      <vt:lpstr>Итоговая оценка</vt:lpstr>
      <vt:lpstr>'Итоговая оценка'!Область_печати</vt:lpstr>
      <vt:lpstr>'Объем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2023-03-13T05:02:57Z</dcterms:modified>
</cp:coreProperties>
</file>